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arera-my.sharepoint.com/personal/bdefilpo_arera_it/Documents/Attività ACP/Programmazione/Stastistiche/"/>
    </mc:Choice>
  </mc:AlternateContent>
  <xr:revisionPtr revIDLastSave="0" documentId="8_{EA1480ED-6B17-4908-830F-621154F4C432}" xr6:coauthVersionLast="47" xr6:coauthVersionMax="47" xr10:uidLastSave="{00000000-0000-0000-0000-000000000000}"/>
  <bookViews>
    <workbookView xWindow="20" yWindow="20" windowWidth="19180" windowHeight="11260" activeTab="2" xr2:uid="{00000000-000D-0000-FFFF-FFFF00000000}"/>
  </bookViews>
  <sheets>
    <sheet name="riepilogo" sheetId="2" r:id="rId1"/>
    <sheet name="macroaree" sheetId="3" r:id="rId2"/>
    <sheet name="settori" sheetId="1" r:id="rId3"/>
  </sheets>
  <definedNames>
    <definedName name="_xlnm._FilterDatabase" localSheetId="0" hidden="1">riepilogo!$A$1:$O$50</definedName>
    <definedName name="_xlnm.Print_Area" localSheetId="1">macroaree!$A$1:$N$9</definedName>
    <definedName name="_xlnm.Print_Area" localSheetId="0">riepilogo!$A$1:$O$50</definedName>
    <definedName name="_xlnm.Print_Area" localSheetId="2">settori!$A$1:$N$10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2" l="1"/>
  <c r="F10" i="1"/>
  <c r="F9" i="3"/>
  <c r="O10" i="2"/>
  <c r="O21" i="2"/>
  <c r="O18" i="2"/>
  <c r="O43" i="2"/>
  <c r="O42" i="2"/>
  <c r="O41" i="2"/>
  <c r="O40" i="2"/>
  <c r="O39" i="2"/>
  <c r="O34" i="2"/>
  <c r="O38" i="2"/>
  <c r="F50" i="2"/>
  <c r="O12" i="2"/>
  <c r="O9" i="2"/>
  <c r="O8" i="2"/>
  <c r="O7" i="2"/>
  <c r="O6" i="2"/>
  <c r="O5" i="2"/>
  <c r="O4" i="2"/>
  <c r="O3" i="2"/>
  <c r="O2" i="2"/>
  <c r="O47" i="2"/>
  <c r="O46" i="2"/>
  <c r="O45" i="2"/>
  <c r="O44" i="2"/>
  <c r="O11" i="2"/>
  <c r="E10" i="1"/>
  <c r="E9" i="3"/>
  <c r="O19" i="2"/>
  <c r="O20" i="2"/>
  <c r="O22" i="2"/>
  <c r="O24" i="2"/>
  <c r="O25" i="2"/>
  <c r="O13" i="2"/>
  <c r="O14" i="2"/>
  <c r="O15" i="2"/>
  <c r="O16" i="2"/>
  <c r="O17" i="2"/>
  <c r="E50" i="2"/>
  <c r="D50" i="2"/>
  <c r="D10" i="1"/>
  <c r="D9" i="3"/>
  <c r="N9" i="1"/>
  <c r="N3" i="1"/>
  <c r="N4" i="1"/>
  <c r="N5" i="1"/>
  <c r="N6" i="1"/>
  <c r="N7" i="1"/>
  <c r="N8" i="1"/>
  <c r="N2" i="1"/>
  <c r="C10" i="1"/>
  <c r="N8" i="3"/>
  <c r="N3" i="3"/>
  <c r="N4" i="3"/>
  <c r="N5" i="3"/>
  <c r="N6" i="3"/>
  <c r="N7" i="3"/>
  <c r="N2" i="3"/>
  <c r="C9" i="3"/>
  <c r="O49" i="2"/>
  <c r="O35" i="2"/>
  <c r="O36" i="2"/>
  <c r="O37" i="2"/>
  <c r="O27" i="2"/>
  <c r="O28" i="2"/>
  <c r="O29" i="2"/>
  <c r="O30" i="2"/>
  <c r="O31" i="2"/>
  <c r="O32" i="2"/>
  <c r="O33" i="2"/>
  <c r="O48" i="2"/>
  <c r="O26" i="2"/>
  <c r="C50" i="2"/>
  <c r="B10" i="1"/>
  <c r="B9" i="3"/>
  <c r="O50" i="2" l="1"/>
  <c r="N10" i="1"/>
  <c r="N9" i="3"/>
</calcChain>
</file>

<file path=xl/sharedStrings.xml><?xml version="1.0" encoding="utf-8"?>
<sst xmlns="http://schemas.openxmlformats.org/spreadsheetml/2006/main" count="128" uniqueCount="71">
  <si>
    <t>Macroaree</t>
  </si>
  <si>
    <t>Gennaio</t>
  </si>
  <si>
    <t>Febbraio</t>
  </si>
  <si>
    <t>Marzo</t>
  </si>
  <si>
    <t>Aprile</t>
  </si>
  <si>
    <t>Totale</t>
  </si>
  <si>
    <t>TOTALE</t>
  </si>
  <si>
    <t>Settori</t>
  </si>
  <si>
    <t>energia elettrica e gas</t>
  </si>
  <si>
    <t>efficienza energetica e fonti rinnovabili</t>
  </si>
  <si>
    <t>Gas</t>
  </si>
  <si>
    <t>gas</t>
  </si>
  <si>
    <t>idrico</t>
  </si>
  <si>
    <t>robin hood tax</t>
  </si>
  <si>
    <t>Settore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</si>
  <si>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</si>
  <si>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</si>
  <si>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</si>
  <si>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</si>
  <si>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</si>
  <si>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</si>
  <si>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</si>
  <si>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</si>
  <si>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eel</t>
  </si>
  <si>
    <t>com</t>
  </si>
  <si>
    <t>efr</t>
  </si>
  <si>
    <t>idr</t>
  </si>
  <si>
    <t>R Regolazione</t>
  </si>
  <si>
    <t xml:space="preserve">eel </t>
  </si>
  <si>
    <t xml:space="preserve">com </t>
  </si>
  <si>
    <t>legenda:</t>
  </si>
  <si>
    <t>com =</t>
  </si>
  <si>
    <t xml:space="preserve">eel = </t>
  </si>
  <si>
    <t>gas =</t>
  </si>
  <si>
    <t>efr =</t>
  </si>
  <si>
    <t>idr =</t>
  </si>
  <si>
    <t xml:space="preserve">rht = </t>
  </si>
  <si>
    <t>na</t>
  </si>
  <si>
    <t>na =</t>
  </si>
  <si>
    <t>settore non assegnato</t>
  </si>
  <si>
    <t>E Enforcement e consumatori</t>
  </si>
  <si>
    <t>S Procedimenti sanzionatori</t>
  </si>
  <si>
    <t>C Contenzioso e arbitrati</t>
  </si>
  <si>
    <t>A Amministrazione</t>
  </si>
  <si>
    <t>I Istituzionale</t>
  </si>
  <si>
    <t>Com energia elettrica e ga</t>
  </si>
  <si>
    <t>Eel energia elettrica</t>
  </si>
  <si>
    <t>Efr efficienza energetica e fonti rinnovabili</t>
  </si>
  <si>
    <t>Idr idrico</t>
  </si>
  <si>
    <t xml:space="preserve">Luglio </t>
  </si>
  <si>
    <t>Tlr teleriscaldamento</t>
  </si>
  <si>
    <t>tlr</t>
  </si>
  <si>
    <t>Rif rifiuti</t>
  </si>
  <si>
    <t>rif</t>
  </si>
  <si>
    <t>tlr=</t>
  </si>
  <si>
    <t>teleriscaldamento</t>
  </si>
  <si>
    <t>rif=</t>
  </si>
  <si>
    <t>rifiuti</t>
  </si>
  <si>
    <t>Rds Ricerca di sistema</t>
  </si>
  <si>
    <t>Dicembre ()</t>
  </si>
  <si>
    <t xml:space="preserve">Novembre () </t>
  </si>
  <si>
    <t>Ottobre ()</t>
  </si>
  <si>
    <t>Settembre ()</t>
  </si>
  <si>
    <t>Agosto  ()</t>
  </si>
  <si>
    <t>Luglio ()</t>
  </si>
  <si>
    <t>Giugno ()</t>
  </si>
  <si>
    <r>
      <t>Gennaio (1324</t>
    </r>
    <r>
      <rPr>
        <b/>
        <vertAlign val="superscript"/>
        <sz val="10"/>
        <color rgb="FFFFFFFF"/>
        <rFont val="Trebuchet MS"/>
        <family val="2"/>
      </rPr>
      <t>a</t>
    </r>
    <r>
      <rPr>
        <b/>
        <sz val="10"/>
        <color indexed="9"/>
        <rFont val="Trebuchet MS"/>
        <family val="2"/>
      </rPr>
      <t>)</t>
    </r>
  </si>
  <si>
    <r>
      <t>Febbraio (1329</t>
    </r>
    <r>
      <rPr>
        <b/>
        <vertAlign val="superscript"/>
        <sz val="10"/>
        <color rgb="FFFFFFFF"/>
        <rFont val="Trebuchet MS"/>
        <family val="2"/>
      </rPr>
      <t>a</t>
    </r>
    <r>
      <rPr>
        <b/>
        <sz val="10"/>
        <color indexed="9"/>
        <rFont val="Trebuchet MS"/>
        <family val="2"/>
      </rPr>
      <t>)</t>
    </r>
  </si>
  <si>
    <r>
      <t>Marzo (1333</t>
    </r>
    <r>
      <rPr>
        <b/>
        <vertAlign val="superscript"/>
        <sz val="10"/>
        <color rgb="FFFFFFFF"/>
        <rFont val="Trebuchet MS"/>
        <family val="2"/>
      </rPr>
      <t>a</t>
    </r>
    <r>
      <rPr>
        <b/>
        <sz val="10"/>
        <color indexed="9"/>
        <rFont val="Trebuchet MS"/>
        <family val="2"/>
      </rPr>
      <t xml:space="preserve"> bis)</t>
    </r>
  </si>
  <si>
    <r>
      <t>Aprile (1337</t>
    </r>
    <r>
      <rPr>
        <b/>
        <vertAlign val="superscript"/>
        <sz val="10"/>
        <color rgb="FFFFFFFF"/>
        <rFont val="Trebuchet MS"/>
        <family val="2"/>
      </rPr>
      <t>a</t>
    </r>
    <r>
      <rPr>
        <b/>
        <sz val="10"/>
        <color indexed="9"/>
        <rFont val="Trebuchet MS"/>
        <family val="2"/>
      </rPr>
      <t>)</t>
    </r>
  </si>
  <si>
    <r>
      <t>Maggio (1341</t>
    </r>
    <r>
      <rPr>
        <b/>
        <vertAlign val="superscript"/>
        <sz val="10"/>
        <color rgb="FFFFFFFF"/>
        <rFont val="Trebuchet MS"/>
        <family val="2"/>
      </rPr>
      <t>a</t>
    </r>
    <r>
      <rPr>
        <b/>
        <sz val="10"/>
        <color indexed="9"/>
        <rFont val="Trebuchet MS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</si>
</sst>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10"/>
      <color indexed="9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1"/>
    </font>
    <font>
      <b/>
      <sz val="10"/>
      <color rgb="FFFF0000"/>
      <name val="Arial"/>
      <family val="2"/>
    </font>
    <font>
      <b/>
      <vertAlign val="superscript"/>
      <sz val="10"/>
      <color rgb="FFFFFFFF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52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5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53"/>
      </bottom>
      <diagonal/>
    </border>
    <border>
      <left style="thick">
        <color indexed="64"/>
      </left>
      <right/>
      <top style="thick">
        <color indexed="52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52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52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53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52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53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53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52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53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94">
    <xf numFmtId="0" fontId="0" fillId="0" borderId="0" xfId="0"/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3" fillId="0" borderId="6" xfId="0" applyFont="1" applyBorder="1" applyAlignment="1" applyProtection="1">
      <alignment vertical="top"/>
      <protection locked="0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3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2" fillId="2" borderId="28" xfId="0" applyFont="1" applyFill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3" fillId="0" borderId="31" xfId="0" applyFont="1" applyBorder="1" applyAlignment="1" applyProtection="1">
      <alignment vertical="top"/>
      <protection locked="0"/>
    </xf>
    <xf numFmtId="0" fontId="3" fillId="0" borderId="31" xfId="0" applyFont="1" applyBorder="1" applyAlignment="1">
      <alignment vertical="top"/>
    </xf>
    <xf numFmtId="0" fontId="3" fillId="0" borderId="31" xfId="0" applyFont="1" applyBorder="1" applyAlignment="1">
      <alignment vertical="top" wrapText="1"/>
    </xf>
    <xf numFmtId="0" fontId="0" fillId="0" borderId="7" xfId="0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3" fillId="0" borderId="34" xfId="0" applyFont="1" applyBorder="1" applyAlignment="1">
      <alignment vertical="top"/>
    </xf>
    <xf numFmtId="0" fontId="8" fillId="0" borderId="35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 wrapText="1"/>
    </xf>
    <xf numFmtId="0" fontId="3" fillId="0" borderId="32" xfId="0" applyFont="1" applyBorder="1" applyAlignment="1">
      <alignment vertical="top" wrapText="1"/>
    </xf>
    <xf numFmtId="0" fontId="0" fillId="0" borderId="39" xfId="0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40" xfId="0" applyBorder="1" applyAlignment="1">
      <alignment horizontal="center" vertical="top" wrapText="1"/>
    </xf>
    <xf numFmtId="0" fontId="6" fillId="0" borderId="41" xfId="0" applyFont="1" applyBorder="1" applyAlignment="1">
      <alignment horizontal="center" vertical="top" wrapText="1"/>
    </xf>
    <xf numFmtId="0" fontId="0" fillId="0" borderId="42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2" fontId="1" fillId="0" borderId="0" xfId="0" applyNumberFormat="1" applyFont="1" applyAlignment="1">
      <alignment horizontal="center" vertical="top" wrapText="1"/>
    </xf>
    <xf numFmtId="2" fontId="0" fillId="0" borderId="0" xfId="0" applyNumberFormat="1" applyAlignment="1">
      <alignment horizontal="center"/>
    </xf>
    <xf numFmtId="0" fontId="4" fillId="0" borderId="44" xfId="0" applyFont="1" applyBorder="1" applyAlignment="1">
      <alignment vertical="top" wrapText="1"/>
    </xf>
    <xf numFmtId="0" fontId="0" fillId="0" borderId="44" xfId="0" applyBorder="1" applyAlignment="1">
      <alignment horizontal="center" vertical="top" wrapText="1"/>
    </xf>
    <xf numFmtId="0" fontId="10" fillId="0" borderId="45" xfId="0" applyFont="1" applyBorder="1" applyAlignment="1">
      <alignment horizontal="center" vertical="top" wrapText="1"/>
    </xf>
    <xf numFmtId="0" fontId="0" fillId="0" borderId="1" xfId="0" applyBorder="1"/>
    <xf numFmtId="0" fontId="6" fillId="0" borderId="46" xfId="0" applyFont="1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0" fontId="0" fillId="0" borderId="48" xfId="0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40" xfId="0" applyFont="1" applyBorder="1" applyAlignment="1">
      <alignment horizontal="center" vertical="top" wrapText="1"/>
    </xf>
    <xf numFmtId="0" fontId="1" fillId="0" borderId="49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</cellXfs>
  <cellStyles count="3">
    <cellStyle name="Normal" xfId="2" xr:uid="{00000000-0005-0000-0000-000000000000}"/>
    <cellStyle name="Normale" xfId="0" builtinId="0"/>
    <cellStyle name="Normale 2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topLeftCell="A35" workbookViewId="0">
      <pane xSplit="2" topLeftCell="D1" activePane="topRight" state="frozen"/>
      <selection pane="topRight" activeCell="G51" sqref="G51"/>
    </sheetView>
  </sheetViews>
  <sheetFormatPr defaultRowHeight="12.5" x14ac:dyDescent="0.25"/>
  <cols>
    <col min="1" max="1" width="15" customWidth="1"/>
    <col min="2" max="2" width="12.08984375" customWidth="1"/>
    <col min="3" max="10" width="10.90625" customWidth="1"/>
    <col min="11" max="11" width="10.90625" style="71" customWidth="1"/>
    <col min="12" max="15" width="10.90625" customWidth="1"/>
    <col min="17" max="17" width="3.6328125" customWidth="1"/>
  </cols>
  <sheetData>
    <row r="1" spans="1:15" ht="29.5" thickTop="1" x14ac:dyDescent="0.25">
      <c r="A1" s="4" t="s">
        <v>0</v>
      </c>
      <c r="B1" s="5" t="s">
        <v>14</v>
      </c>
      <c r="C1" s="5" t="s">
        <v>66</v>
      </c>
      <c r="D1" s="5" t="s">
        <v>67</v>
      </c>
      <c r="E1" s="5" t="s">
        <v>68</v>
      </c>
      <c r="F1" s="5" t="s">
        <v>69</v>
      </c>
      <c r="G1" s="5" t="s">
        <v>70</v>
      </c>
      <c r="H1" s="5" t="s">
        <v>65</v>
      </c>
      <c r="I1" s="5" t="s">
        <v>64</v>
      </c>
      <c r="J1" s="5" t="s">
        <v>63</v>
      </c>
      <c r="K1" s="5" t="s">
        <v>62</v>
      </c>
      <c r="L1" s="5" t="s">
        <v>61</v>
      </c>
      <c r="M1" s="5" t="s">
        <v>60</v>
      </c>
      <c r="N1" s="5" t="s">
        <v>59</v>
      </c>
      <c r="O1" s="6" t="s">
        <v>5</v>
      </c>
    </row>
    <row r="2" spans="1:15" ht="13.5" x14ac:dyDescent="0.25">
      <c r="A2" s="12" t="s">
        <v>27</v>
      </c>
      <c r="B2" s="13"/>
      <c r="C2" s="15">
        <v>18</v>
      </c>
      <c r="D2" s="15">
        <v>35</v>
      </c>
      <c r="E2" s="15">
        <v>48</v>
      </c>
      <c r="F2" s="15">
        <v>47</v>
      </c>
      <c r="G2" s="15">
        <v>26</v>
      </c>
      <c r="H2" s="15"/>
      <c r="I2" s="15"/>
      <c r="J2" s="15"/>
      <c r="K2" s="15"/>
      <c r="L2" s="15"/>
      <c r="M2" s="15"/>
      <c r="N2" s="15"/>
      <c r="O2" s="18">
        <f>SUM(C2:N2)</f>
        <v>174</v>
      </c>
    </row>
    <row r="3" spans="1:15" ht="13.5" x14ac:dyDescent="0.25">
      <c r="A3" s="7"/>
      <c r="B3" s="8" t="s">
        <v>29</v>
      </c>
      <c r="C3" s="1">
        <v>2</v>
      </c>
      <c r="D3" s="1">
        <v>2</v>
      </c>
      <c r="E3" s="1">
        <v>6</v>
      </c>
      <c r="F3" s="1">
        <v>3</v>
      </c>
      <c r="G3" s="1">
        <v>5</v>
      </c>
      <c r="H3" s="1"/>
      <c r="I3" s="1"/>
      <c r="J3" s="1"/>
      <c r="K3" s="1"/>
      <c r="L3" s="1"/>
      <c r="M3" s="1"/>
      <c r="N3" s="1"/>
      <c r="O3" s="64">
        <f>SUM(C3:N3)</f>
        <v>18</v>
      </c>
    </row>
    <row r="4" spans="1:15" ht="13.5" x14ac:dyDescent="0.25">
      <c r="A4" s="7"/>
      <c r="B4" s="8" t="s">
        <v>28</v>
      </c>
      <c r="C4" s="1">
        <v>3</v>
      </c>
      <c r="D4" s="1">
        <v>12</v>
      </c>
      <c r="E4" s="1">
        <v>17</v>
      </c>
      <c r="F4" s="16">
        <v>17</v>
      </c>
      <c r="G4" s="1">
        <v>10</v>
      </c>
      <c r="H4" s="1"/>
      <c r="I4" s="1"/>
      <c r="J4" s="1"/>
      <c r="K4" s="1"/>
      <c r="L4" s="1"/>
      <c r="M4" s="1"/>
      <c r="N4" s="1"/>
      <c r="O4" s="64">
        <f>SUM(C4:N4)</f>
        <v>59</v>
      </c>
    </row>
    <row r="5" spans="1:15" ht="13.5" x14ac:dyDescent="0.25">
      <c r="A5" s="7"/>
      <c r="B5" s="8" t="s">
        <v>11</v>
      </c>
      <c r="C5" s="1">
        <v>6</v>
      </c>
      <c r="D5" s="1">
        <v>9</v>
      </c>
      <c r="E5" s="1">
        <v>12</v>
      </c>
      <c r="F5" s="16">
        <v>12</v>
      </c>
      <c r="G5" s="1">
        <v>7</v>
      </c>
      <c r="H5" s="1"/>
      <c r="I5" s="1"/>
      <c r="J5" s="1"/>
      <c r="K5" s="1"/>
      <c r="L5" s="1"/>
      <c r="M5" s="1"/>
      <c r="N5" s="1"/>
      <c r="O5" s="64">
        <f>SUM(C5:N5)</f>
        <v>46</v>
      </c>
    </row>
    <row r="6" spans="1:15" ht="13.5" x14ac:dyDescent="0.25">
      <c r="A6" s="7"/>
      <c r="B6" s="8" t="s">
        <v>25</v>
      </c>
      <c r="C6" s="1">
        <v>1</v>
      </c>
      <c r="D6" s="1"/>
      <c r="E6" s="1">
        <v>2</v>
      </c>
      <c r="F6" s="1"/>
      <c r="G6" s="1">
        <v>1</v>
      </c>
      <c r="H6" s="1"/>
      <c r="I6" s="1"/>
      <c r="J6" s="1"/>
      <c r="K6" s="74"/>
      <c r="L6" s="87"/>
      <c r="M6" s="74"/>
      <c r="N6" s="1"/>
      <c r="O6" s="64">
        <f>SUM(C6:N6)</f>
        <v>4</v>
      </c>
    </row>
    <row r="7" spans="1:15" ht="13.5" x14ac:dyDescent="0.25">
      <c r="A7" s="7"/>
      <c r="B7" s="8" t="s">
        <v>26</v>
      </c>
      <c r="C7" s="1">
        <v>2</v>
      </c>
      <c r="D7" s="1">
        <v>4</v>
      </c>
      <c r="E7" s="1">
        <v>7</v>
      </c>
      <c r="F7" s="1">
        <v>6</v>
      </c>
      <c r="G7" s="1">
        <v>3</v>
      </c>
      <c r="H7" s="1"/>
      <c r="I7" s="1"/>
      <c r="J7" s="1"/>
      <c r="K7" s="74"/>
      <c r="L7" s="74"/>
      <c r="M7" s="74"/>
      <c r="N7" s="1"/>
      <c r="O7" s="64">
        <f>SUM(C7:N7)</f>
        <v>22</v>
      </c>
    </row>
    <row r="8" spans="1:15" ht="13.5" x14ac:dyDescent="0.25">
      <c r="A8" s="10"/>
      <c r="B8" s="11" t="s">
        <v>53</v>
      </c>
      <c r="C8" s="2">
        <v>4</v>
      </c>
      <c r="D8" s="2">
        <v>6</v>
      </c>
      <c r="E8" s="2">
        <v>2</v>
      </c>
      <c r="F8" s="2">
        <v>8</v>
      </c>
      <c r="G8" s="2"/>
      <c r="H8" s="2"/>
      <c r="I8" s="2"/>
      <c r="J8" s="2"/>
      <c r="K8" s="74"/>
      <c r="L8" s="74"/>
      <c r="M8" s="74"/>
      <c r="N8" s="2"/>
      <c r="O8" s="64">
        <f>SUM(C8:N8)</f>
        <v>20</v>
      </c>
    </row>
    <row r="9" spans="1:15" ht="14" thickBot="1" x14ac:dyDescent="0.3">
      <c r="A9" s="23"/>
      <c r="B9" s="24" t="s">
        <v>51</v>
      </c>
      <c r="C9" s="25"/>
      <c r="D9" s="25">
        <v>2</v>
      </c>
      <c r="E9" s="25">
        <v>2</v>
      </c>
      <c r="F9" s="25">
        <v>1</v>
      </c>
      <c r="G9" s="25"/>
      <c r="H9" s="25"/>
      <c r="I9" s="25"/>
      <c r="J9" s="25"/>
      <c r="K9" s="25"/>
      <c r="L9" s="25"/>
      <c r="M9" s="25"/>
      <c r="N9" s="25"/>
      <c r="O9" s="26">
        <f>SUM(C9:N9)</f>
        <v>5</v>
      </c>
    </row>
    <row r="10" spans="1:15" ht="14" thickTop="1" x14ac:dyDescent="0.3">
      <c r="A10" s="19" t="s">
        <v>40</v>
      </c>
      <c r="B10" s="20"/>
      <c r="C10" s="21">
        <v>2</v>
      </c>
      <c r="D10" s="21">
        <v>1</v>
      </c>
      <c r="E10" s="21">
        <v>3</v>
      </c>
      <c r="F10" s="22">
        <v>5</v>
      </c>
      <c r="G10" s="21">
        <v>3</v>
      </c>
      <c r="H10" s="21"/>
      <c r="I10" s="22"/>
      <c r="J10" s="21"/>
      <c r="K10" s="86"/>
      <c r="L10" s="86"/>
      <c r="M10" s="86"/>
      <c r="N10" s="22"/>
      <c r="O10" s="18">
        <f>SUM(C10:N10)</f>
        <v>14</v>
      </c>
    </row>
    <row r="11" spans="1:15" ht="13.5" x14ac:dyDescent="0.25">
      <c r="A11" s="19"/>
      <c r="B11" s="8" t="s">
        <v>24</v>
      </c>
      <c r="C11" s="1"/>
      <c r="D11" s="1">
        <v>1</v>
      </c>
      <c r="E11" s="1">
        <v>2</v>
      </c>
      <c r="F11" s="1">
        <v>3</v>
      </c>
      <c r="G11" s="1">
        <v>1</v>
      </c>
      <c r="H11" s="35"/>
      <c r="I11" s="35"/>
      <c r="J11" s="1"/>
      <c r="K11" s="74"/>
      <c r="L11" s="74"/>
      <c r="M11" s="74"/>
      <c r="N11" s="35"/>
      <c r="O11" s="64">
        <f>SUM(D11:N11)</f>
        <v>7</v>
      </c>
    </row>
    <row r="12" spans="1:15" ht="13.5" x14ac:dyDescent="0.25">
      <c r="A12" s="7"/>
      <c r="B12" s="34" t="s">
        <v>23</v>
      </c>
      <c r="C12" s="32">
        <v>2</v>
      </c>
      <c r="D12" s="32"/>
      <c r="E12" s="32">
        <v>1</v>
      </c>
      <c r="F12" s="71">
        <v>2</v>
      </c>
      <c r="G12" s="32">
        <v>1</v>
      </c>
      <c r="H12" s="1"/>
      <c r="I12" s="1"/>
      <c r="J12" s="32"/>
      <c r="K12" s="74"/>
      <c r="L12" s="74"/>
      <c r="M12" s="74"/>
      <c r="N12" s="1"/>
      <c r="O12" s="64">
        <f>SUM(C12:N12)</f>
        <v>6</v>
      </c>
    </row>
    <row r="13" spans="1:15" ht="13.5" x14ac:dyDescent="0.25">
      <c r="A13" s="7"/>
      <c r="B13" s="8" t="s">
        <v>11</v>
      </c>
      <c r="C13" s="1"/>
      <c r="D13" s="1"/>
      <c r="E13" s="1"/>
      <c r="F13" s="1"/>
      <c r="G13" s="1">
        <v>1</v>
      </c>
      <c r="H13" s="1"/>
      <c r="I13" s="1"/>
      <c r="J13" s="1"/>
      <c r="K13" s="74"/>
      <c r="L13" s="74"/>
      <c r="M13" s="74"/>
      <c r="N13" s="1"/>
      <c r="O13" s="64">
        <f t="shared" ref="O11:O17" si="0">C13+D13+E13+F13+G13+H13+I13+J13+M13+N13</f>
        <v>1</v>
      </c>
    </row>
    <row r="14" spans="1:15" ht="13.5" x14ac:dyDescent="0.25">
      <c r="A14" s="10"/>
      <c r="B14" s="11" t="s">
        <v>26</v>
      </c>
      <c r="C14" s="2"/>
      <c r="D14" s="2"/>
      <c r="E14" s="2"/>
      <c r="F14" s="2"/>
      <c r="G14" s="2"/>
      <c r="H14" s="2"/>
      <c r="I14" s="2"/>
      <c r="J14" s="2"/>
      <c r="K14" s="74"/>
      <c r="L14" s="82"/>
      <c r="M14" s="82"/>
      <c r="N14" s="2"/>
      <c r="O14" s="64">
        <f t="shared" si="0"/>
        <v>0</v>
      </c>
    </row>
    <row r="15" spans="1:15" ht="13.5" x14ac:dyDescent="0.25">
      <c r="A15" s="10"/>
      <c r="B15" s="11" t="s">
        <v>25</v>
      </c>
      <c r="C15" s="2"/>
      <c r="D15" s="2"/>
      <c r="E15" s="2"/>
      <c r="F15" s="2"/>
      <c r="G15" s="2"/>
      <c r="H15" s="2"/>
      <c r="I15" s="2"/>
      <c r="J15" s="2"/>
      <c r="K15" s="74"/>
      <c r="L15" s="82"/>
      <c r="M15" s="82"/>
      <c r="N15" s="2"/>
      <c r="O15" s="64">
        <f t="shared" si="0"/>
        <v>0</v>
      </c>
    </row>
    <row r="16" spans="1:15" ht="13.5" x14ac:dyDescent="0.25">
      <c r="A16" s="10"/>
      <c r="B16" s="11" t="s">
        <v>53</v>
      </c>
      <c r="C16" s="2"/>
      <c r="D16" s="2"/>
      <c r="E16" s="2"/>
      <c r="F16" s="2"/>
      <c r="G16" s="2"/>
      <c r="H16" s="2"/>
      <c r="I16" s="2"/>
      <c r="J16" s="2"/>
      <c r="K16" s="74"/>
      <c r="L16" s="74"/>
      <c r="M16" s="82"/>
      <c r="N16" s="2"/>
      <c r="O16" s="64">
        <f t="shared" si="0"/>
        <v>0</v>
      </c>
    </row>
    <row r="17" spans="1:15" ht="14" thickBot="1" x14ac:dyDescent="0.3">
      <c r="A17" s="23"/>
      <c r="B17" s="24" t="s">
        <v>51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6">
        <f t="shared" si="0"/>
        <v>0</v>
      </c>
    </row>
    <row r="18" spans="1:15" ht="14" thickTop="1" x14ac:dyDescent="0.3">
      <c r="A18" s="19" t="s">
        <v>41</v>
      </c>
      <c r="B18" s="20"/>
      <c r="C18" s="21"/>
      <c r="D18" s="21">
        <v>3</v>
      </c>
      <c r="E18" s="21">
        <v>3</v>
      </c>
      <c r="F18" s="22">
        <v>2</v>
      </c>
      <c r="G18" s="21"/>
      <c r="H18" s="21"/>
      <c r="I18" s="22"/>
      <c r="J18" s="21"/>
      <c r="K18" s="86"/>
      <c r="L18" s="86"/>
      <c r="M18" s="74"/>
      <c r="N18" s="83"/>
      <c r="O18" s="18">
        <f>SUM(D18:N18)</f>
        <v>8</v>
      </c>
    </row>
    <row r="19" spans="1:15" ht="13.5" x14ac:dyDescent="0.25">
      <c r="A19" s="10"/>
      <c r="B19" s="11" t="s">
        <v>24</v>
      </c>
      <c r="C19" s="2"/>
      <c r="D19" s="2"/>
      <c r="E19" s="2">
        <v>1</v>
      </c>
      <c r="F19" s="2"/>
      <c r="G19" s="2"/>
      <c r="H19" s="2"/>
      <c r="I19" s="2"/>
      <c r="J19" s="2"/>
      <c r="K19" s="74"/>
      <c r="L19" s="82"/>
      <c r="M19" s="74"/>
      <c r="N19" s="71"/>
      <c r="O19" s="64">
        <f>C19+D19+E19+F19+J20+N20</f>
        <v>1</v>
      </c>
    </row>
    <row r="20" spans="1:15" ht="13.5" x14ac:dyDescent="0.25">
      <c r="A20" s="7"/>
      <c r="B20" s="8" t="s">
        <v>23</v>
      </c>
      <c r="C20" s="1"/>
      <c r="D20" s="1"/>
      <c r="E20" s="1"/>
      <c r="F20" s="1">
        <v>1</v>
      </c>
      <c r="G20" s="1"/>
      <c r="H20" s="1"/>
      <c r="I20" s="1"/>
      <c r="J20" s="1"/>
      <c r="K20" s="74"/>
      <c r="L20" s="74"/>
      <c r="M20" s="74"/>
      <c r="N20" s="84"/>
      <c r="O20" s="64">
        <f t="shared" ref="O20:O25" si="1">C20+D20+I20+N20</f>
        <v>0</v>
      </c>
    </row>
    <row r="21" spans="1:15" ht="13.5" x14ac:dyDescent="0.25">
      <c r="A21" s="7"/>
      <c r="B21" s="8" t="s">
        <v>11</v>
      </c>
      <c r="C21" s="1"/>
      <c r="D21" s="1">
        <v>3</v>
      </c>
      <c r="E21" s="1">
        <v>1</v>
      </c>
      <c r="F21" s="1">
        <v>1</v>
      </c>
      <c r="G21" s="1"/>
      <c r="H21" s="1"/>
      <c r="I21" s="1"/>
      <c r="J21" s="1"/>
      <c r="K21" s="74"/>
      <c r="L21" s="74"/>
      <c r="M21" s="74"/>
      <c r="N21" s="85"/>
      <c r="O21" s="64">
        <f>SUM(C21:N21)</f>
        <v>5</v>
      </c>
    </row>
    <row r="22" spans="1:15" ht="13.5" x14ac:dyDescent="0.25">
      <c r="A22" s="10"/>
      <c r="B22" s="11" t="s">
        <v>25</v>
      </c>
      <c r="C22" s="2"/>
      <c r="D22" s="2"/>
      <c r="E22" s="2"/>
      <c r="F22" s="2"/>
      <c r="G22" s="2"/>
      <c r="H22" s="2"/>
      <c r="I22" s="2"/>
      <c r="J22" s="2"/>
      <c r="K22" s="74"/>
      <c r="L22" s="82"/>
      <c r="M22" s="74"/>
      <c r="N22" s="84"/>
      <c r="O22" s="64">
        <f t="shared" si="1"/>
        <v>0</v>
      </c>
    </row>
    <row r="23" spans="1:15" ht="13.5" x14ac:dyDescent="0.25">
      <c r="A23" s="10"/>
      <c r="B23" s="11" t="s">
        <v>26</v>
      </c>
      <c r="C23" s="2"/>
      <c r="D23" s="2"/>
      <c r="E23" s="2">
        <v>1</v>
      </c>
      <c r="F23" s="2"/>
      <c r="G23" s="2"/>
      <c r="H23" s="2"/>
      <c r="I23" s="2"/>
      <c r="J23" s="2"/>
      <c r="K23" s="2"/>
      <c r="L23" s="2"/>
      <c r="M23" s="2"/>
      <c r="N23" s="2"/>
      <c r="O23" s="64">
        <v>1</v>
      </c>
    </row>
    <row r="24" spans="1:15" ht="13.5" x14ac:dyDescent="0.25">
      <c r="A24" s="10"/>
      <c r="B24" s="11" t="s">
        <v>53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64">
        <f t="shared" si="1"/>
        <v>0</v>
      </c>
    </row>
    <row r="25" spans="1:15" ht="14" thickBot="1" x14ac:dyDescent="0.3">
      <c r="A25" s="23"/>
      <c r="B25" s="24" t="s">
        <v>51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6">
        <f t="shared" si="1"/>
        <v>0</v>
      </c>
    </row>
    <row r="26" spans="1:15" ht="14" thickTop="1" x14ac:dyDescent="0.25">
      <c r="A26" s="19" t="s">
        <v>42</v>
      </c>
      <c r="B26" s="20"/>
      <c r="C26" s="22"/>
      <c r="D26" s="22"/>
      <c r="E26" s="22">
        <v>1</v>
      </c>
      <c r="F26" s="22">
        <v>1</v>
      </c>
      <c r="G26" s="22">
        <v>1</v>
      </c>
      <c r="H26" s="22"/>
      <c r="I26" s="22"/>
      <c r="J26" s="21"/>
      <c r="K26" s="21"/>
      <c r="L26" s="21"/>
      <c r="M26" s="21"/>
      <c r="N26" s="21"/>
      <c r="O26" s="18">
        <f>D26+E26+F26+G26+H26+L26+N26</f>
        <v>3</v>
      </c>
    </row>
    <row r="27" spans="1:15" ht="13.5" x14ac:dyDescent="0.25">
      <c r="A27" s="7"/>
      <c r="B27" s="8" t="s">
        <v>23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64">
        <f t="shared" ref="O27:O33" si="2">D27+E27+F27+G27+H27+L27+N27</f>
        <v>0</v>
      </c>
    </row>
    <row r="28" spans="1:15" ht="13.5" x14ac:dyDescent="0.25">
      <c r="A28" s="10"/>
      <c r="B28" s="11" t="s">
        <v>24</v>
      </c>
      <c r="C28" s="17"/>
      <c r="D28" s="17"/>
      <c r="E28" s="17">
        <v>1</v>
      </c>
      <c r="F28" s="17"/>
      <c r="G28" s="17"/>
      <c r="H28" s="17"/>
      <c r="I28" s="17"/>
      <c r="J28" s="17"/>
      <c r="K28" s="17"/>
      <c r="L28" s="16"/>
      <c r="M28" s="17"/>
      <c r="N28" s="17"/>
      <c r="O28" s="64">
        <f t="shared" si="2"/>
        <v>1</v>
      </c>
    </row>
    <row r="29" spans="1:15" ht="13.5" x14ac:dyDescent="0.25">
      <c r="A29" s="10"/>
      <c r="B29" s="11" t="s">
        <v>11</v>
      </c>
      <c r="C29" s="17"/>
      <c r="D29" s="17"/>
      <c r="E29" s="17"/>
      <c r="F29" s="17"/>
      <c r="G29" s="17"/>
      <c r="H29" s="17"/>
      <c r="I29" s="17"/>
      <c r="J29" s="17"/>
      <c r="K29" s="17"/>
      <c r="L29" s="71"/>
      <c r="M29" s="17"/>
      <c r="N29" s="17"/>
      <c r="O29" s="64">
        <f t="shared" si="2"/>
        <v>0</v>
      </c>
    </row>
    <row r="30" spans="1:15" ht="13.5" x14ac:dyDescent="0.25">
      <c r="A30" s="10"/>
      <c r="B30" s="11" t="s">
        <v>25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64">
        <f t="shared" si="2"/>
        <v>0</v>
      </c>
    </row>
    <row r="31" spans="1:15" ht="13.5" x14ac:dyDescent="0.25">
      <c r="A31" s="10"/>
      <c r="B31" s="11" t="s">
        <v>26</v>
      </c>
      <c r="C31" s="17"/>
      <c r="D31" s="17"/>
      <c r="E31" s="17"/>
      <c r="F31" s="17"/>
      <c r="G31" s="17">
        <v>1</v>
      </c>
      <c r="H31" s="17"/>
      <c r="I31" s="17"/>
      <c r="J31" s="17"/>
      <c r="K31" s="17"/>
      <c r="L31" s="17"/>
      <c r="M31" s="17"/>
      <c r="N31" s="17"/>
      <c r="O31" s="64">
        <f t="shared" si="2"/>
        <v>1</v>
      </c>
    </row>
    <row r="32" spans="1:15" ht="13.5" x14ac:dyDescent="0.25">
      <c r="A32" s="10"/>
      <c r="B32" s="11" t="s">
        <v>53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64">
        <f t="shared" si="2"/>
        <v>0</v>
      </c>
    </row>
    <row r="33" spans="1:15" ht="14" thickBot="1" x14ac:dyDescent="0.3">
      <c r="A33" s="23"/>
      <c r="B33" s="24" t="s">
        <v>37</v>
      </c>
      <c r="C33" s="25"/>
      <c r="D33" s="25"/>
      <c r="E33" s="25"/>
      <c r="F33" s="25">
        <v>1</v>
      </c>
      <c r="G33" s="25"/>
      <c r="H33" s="25"/>
      <c r="I33" s="25"/>
      <c r="J33" s="25"/>
      <c r="K33" s="25"/>
      <c r="L33" s="25"/>
      <c r="M33" s="25"/>
      <c r="N33" s="25"/>
      <c r="O33" s="90">
        <f t="shared" si="2"/>
        <v>1</v>
      </c>
    </row>
    <row r="34" spans="1:15" ht="14" thickTop="1" x14ac:dyDescent="0.25">
      <c r="A34" s="19" t="s">
        <v>43</v>
      </c>
      <c r="B34" s="20"/>
      <c r="C34" s="22">
        <v>2</v>
      </c>
      <c r="D34" s="22">
        <v>3</v>
      </c>
      <c r="E34" s="22">
        <v>4</v>
      </c>
      <c r="F34" s="22">
        <v>4</v>
      </c>
      <c r="G34" s="22"/>
      <c r="H34" s="22"/>
      <c r="I34" s="22"/>
      <c r="J34" s="22"/>
      <c r="K34" s="22"/>
      <c r="L34" s="22"/>
      <c r="M34" s="22"/>
      <c r="N34" s="22"/>
      <c r="O34" s="18">
        <f>SUM(C34:N34)</f>
        <v>13</v>
      </c>
    </row>
    <row r="35" spans="1:15" ht="13.5" x14ac:dyDescent="0.25">
      <c r="A35" s="19"/>
      <c r="B35" s="34" t="s">
        <v>24</v>
      </c>
      <c r="C35" s="35"/>
      <c r="D35" s="35"/>
      <c r="E35" s="35"/>
      <c r="F35" s="35"/>
      <c r="G35" s="35"/>
      <c r="H35" s="22"/>
      <c r="I35" s="22"/>
      <c r="J35" s="22"/>
      <c r="K35" s="22"/>
      <c r="L35" s="22"/>
      <c r="M35" s="22"/>
      <c r="N35" s="22"/>
      <c r="O35" s="64">
        <f t="shared" ref="O35:O37" si="3">D35+E35+F35+G35+H35+I35+J35+K35+L35+M35+N35</f>
        <v>0</v>
      </c>
    </row>
    <row r="36" spans="1:15" ht="13.5" x14ac:dyDescent="0.25">
      <c r="A36" s="19"/>
      <c r="B36" s="34" t="s">
        <v>25</v>
      </c>
      <c r="C36" s="35"/>
      <c r="D36" s="35"/>
      <c r="E36" s="35"/>
      <c r="F36" s="35"/>
      <c r="G36" s="35"/>
      <c r="H36" s="22"/>
      <c r="I36" s="35"/>
      <c r="J36" s="22"/>
      <c r="K36" s="22"/>
      <c r="L36" s="22"/>
      <c r="M36" s="22"/>
      <c r="N36" s="22"/>
      <c r="O36" s="64">
        <f t="shared" si="3"/>
        <v>0</v>
      </c>
    </row>
    <row r="37" spans="1:15" ht="13.5" x14ac:dyDescent="0.25">
      <c r="A37" s="7"/>
      <c r="B37" s="8" t="s">
        <v>26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64">
        <f t="shared" si="3"/>
        <v>0</v>
      </c>
    </row>
    <row r="38" spans="1:15" ht="14" thickBot="1" x14ac:dyDescent="0.3">
      <c r="A38" s="23"/>
      <c r="B38" s="24" t="s">
        <v>37</v>
      </c>
      <c r="C38" s="25">
        <v>2</v>
      </c>
      <c r="D38" s="91">
        <v>3</v>
      </c>
      <c r="E38" s="25">
        <v>4</v>
      </c>
      <c r="F38" s="25">
        <v>4</v>
      </c>
      <c r="G38" s="25"/>
      <c r="H38" s="25"/>
      <c r="I38" s="25"/>
      <c r="J38" s="25"/>
      <c r="K38" s="25"/>
      <c r="L38" s="25"/>
      <c r="M38" s="25"/>
      <c r="N38" s="25"/>
      <c r="O38" s="90">
        <f>SUM(C38:N38)</f>
        <v>13</v>
      </c>
    </row>
    <row r="39" spans="1:15" ht="14" thickTop="1" x14ac:dyDescent="0.25">
      <c r="A39" s="27" t="s">
        <v>44</v>
      </c>
      <c r="B39" s="20"/>
      <c r="C39" s="22">
        <v>3</v>
      </c>
      <c r="D39" s="22">
        <v>3</v>
      </c>
      <c r="E39" s="22">
        <v>3</v>
      </c>
      <c r="F39" s="22">
        <v>3</v>
      </c>
      <c r="G39" s="22">
        <v>1</v>
      </c>
      <c r="H39" s="22"/>
      <c r="I39" s="22"/>
      <c r="J39" s="22"/>
      <c r="K39" s="22"/>
      <c r="L39" s="22"/>
      <c r="M39" s="22"/>
      <c r="N39" s="22"/>
      <c r="O39" s="18">
        <f>SUM(C39:N39)</f>
        <v>13</v>
      </c>
    </row>
    <row r="40" spans="1:15" ht="13.5" x14ac:dyDescent="0.25">
      <c r="A40" s="7"/>
      <c r="B40" s="8" t="s">
        <v>23</v>
      </c>
      <c r="C40" s="16">
        <v>1</v>
      </c>
      <c r="D40" s="16"/>
      <c r="E40" s="16">
        <v>1</v>
      </c>
      <c r="F40" s="16"/>
      <c r="G40" s="16"/>
      <c r="H40" s="16"/>
      <c r="I40" s="16"/>
      <c r="J40" s="16"/>
      <c r="K40" s="16"/>
      <c r="L40" s="16"/>
      <c r="M40" s="16"/>
      <c r="N40" s="16"/>
      <c r="O40" s="64">
        <f>SUM(C40:N40)</f>
        <v>2</v>
      </c>
    </row>
    <row r="41" spans="1:15" ht="13.5" x14ac:dyDescent="0.25">
      <c r="A41" s="7"/>
      <c r="B41" s="8" t="s">
        <v>11</v>
      </c>
      <c r="C41" s="16"/>
      <c r="D41" s="16"/>
      <c r="E41" s="16"/>
      <c r="F41" s="16"/>
      <c r="G41" s="89">
        <v>1</v>
      </c>
      <c r="H41" s="16"/>
      <c r="I41" s="16"/>
      <c r="J41" s="16"/>
      <c r="K41" s="16"/>
      <c r="L41" s="16"/>
      <c r="M41" s="16"/>
      <c r="O41" s="64">
        <f>SUM(C41:N41)</f>
        <v>1</v>
      </c>
    </row>
    <row r="42" spans="1:15" ht="13.5" x14ac:dyDescent="0.25">
      <c r="A42" s="7"/>
      <c r="B42" s="8" t="s">
        <v>24</v>
      </c>
      <c r="C42" s="16">
        <v>1</v>
      </c>
      <c r="D42" s="16">
        <v>2</v>
      </c>
      <c r="E42" s="16">
        <v>1</v>
      </c>
      <c r="F42" s="16">
        <v>1</v>
      </c>
      <c r="G42" s="16"/>
      <c r="H42" s="16"/>
      <c r="I42" s="16"/>
      <c r="J42" s="16"/>
      <c r="K42" s="16"/>
      <c r="L42" s="16"/>
      <c r="M42" s="16"/>
      <c r="N42" s="16"/>
      <c r="O42" s="64">
        <f>SUM(C42:N42)</f>
        <v>5</v>
      </c>
    </row>
    <row r="43" spans="1:15" ht="13.5" x14ac:dyDescent="0.25">
      <c r="A43" s="7"/>
      <c r="B43" s="8" t="s">
        <v>25</v>
      </c>
      <c r="C43" s="16">
        <v>1</v>
      </c>
      <c r="D43" s="16"/>
      <c r="E43" s="16"/>
      <c r="F43" s="16">
        <v>1</v>
      </c>
      <c r="G43" s="16"/>
      <c r="H43" s="16"/>
      <c r="I43" s="16"/>
      <c r="J43" s="16"/>
      <c r="K43" s="16"/>
      <c r="L43" s="16"/>
      <c r="M43" s="16"/>
      <c r="N43" s="16"/>
      <c r="O43" s="64">
        <f>SUM(C43:N43)</f>
        <v>2</v>
      </c>
    </row>
    <row r="44" spans="1:15" ht="13.5" x14ac:dyDescent="0.25">
      <c r="A44" s="7"/>
      <c r="B44" s="8" t="s">
        <v>26</v>
      </c>
      <c r="C44" s="16"/>
      <c r="D44" s="16">
        <v>1</v>
      </c>
      <c r="E44" s="16">
        <v>1</v>
      </c>
      <c r="F44" s="16">
        <v>1</v>
      </c>
      <c r="G44" s="16"/>
      <c r="H44" s="16"/>
      <c r="I44" s="16"/>
      <c r="J44" s="16"/>
      <c r="K44" s="16"/>
      <c r="L44" s="16"/>
      <c r="M44" s="16"/>
      <c r="N44" s="16"/>
      <c r="O44" s="64">
        <f>SUM(D44:N44)</f>
        <v>3</v>
      </c>
    </row>
    <row r="45" spans="1:15" ht="13.5" x14ac:dyDescent="0.25">
      <c r="A45" s="10"/>
      <c r="B45" s="11" t="s">
        <v>53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64">
        <f>SUM(D45:N45)</f>
        <v>0</v>
      </c>
    </row>
    <row r="46" spans="1:15" ht="13.5" x14ac:dyDescent="0.25">
      <c r="A46" s="10"/>
      <c r="B46" s="11" t="s">
        <v>51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64">
        <f>SUM(D46:N46)</f>
        <v>0</v>
      </c>
    </row>
    <row r="47" spans="1:15" ht="14" thickBot="1" x14ac:dyDescent="0.3">
      <c r="A47" s="23"/>
      <c r="B47" s="24" t="s">
        <v>37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6">
        <f>SUM(D47:N47)</f>
        <v>0</v>
      </c>
    </row>
    <row r="48" spans="1:15" ht="27.5" thickTop="1" x14ac:dyDescent="0.25">
      <c r="A48" s="8" t="s">
        <v>58</v>
      </c>
      <c r="B48" s="8"/>
      <c r="C48" s="1"/>
      <c r="D48" s="22"/>
      <c r="E48" s="1"/>
      <c r="F48" s="14"/>
      <c r="G48" s="1"/>
      <c r="H48" s="1"/>
      <c r="I48" s="1"/>
      <c r="J48" s="1"/>
      <c r="K48" s="1"/>
      <c r="L48" s="1"/>
      <c r="M48" s="1"/>
      <c r="N48" s="1"/>
      <c r="O48" s="18">
        <f>D48++E48+F48+G48+H48+I48+J48+K48+L48+++M48+N48</f>
        <v>0</v>
      </c>
    </row>
    <row r="49" spans="1:15" ht="14" thickBot="1" x14ac:dyDescent="0.3">
      <c r="A49" s="79"/>
      <c r="B49" s="79" t="s">
        <v>37</v>
      </c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64">
        <f>D49++E49+F49+G49+H49+I49+J49+K49+L49+++M49+N49</f>
        <v>0</v>
      </c>
    </row>
    <row r="50" spans="1:15" ht="14" thickBot="1" x14ac:dyDescent="0.3">
      <c r="A50" s="92" t="s">
        <v>6</v>
      </c>
      <c r="B50" s="93"/>
      <c r="C50" s="42">
        <f>C2+C10+C18+C26+C34+C39+C48</f>
        <v>25</v>
      </c>
      <c r="D50" s="42">
        <f>D2+D10+D18+D26+D34+D39+D48</f>
        <v>45</v>
      </c>
      <c r="E50" s="42">
        <f>E2+E10+E18+E26+E34++E39+E48</f>
        <v>62</v>
      </c>
      <c r="F50" s="42">
        <f>F2+F10+F18+F26+F34+F39+F48</f>
        <v>62</v>
      </c>
      <c r="G50" s="42">
        <f>G2+G10+G18+G26+G34+G39+G48</f>
        <v>31</v>
      </c>
      <c r="H50" s="42"/>
      <c r="I50" s="42"/>
      <c r="J50" s="42"/>
      <c r="K50" s="42"/>
      <c r="L50" s="42"/>
      <c r="M50" s="42"/>
      <c r="N50" s="42"/>
      <c r="O50" s="81">
        <f>O2+O10+O18+O26+O34+O39+O48</f>
        <v>225</v>
      </c>
    </row>
    <row r="51" spans="1:15" ht="13" thickTop="1" x14ac:dyDescent="0.25"/>
    <row r="53" spans="1:15" x14ac:dyDescent="0.25">
      <c r="A53" t="s">
        <v>30</v>
      </c>
    </row>
    <row r="54" spans="1:15" s="69" customFormat="1" ht="37.5" x14ac:dyDescent="0.25">
      <c r="A54" s="69" t="s">
        <v>31</v>
      </c>
      <c r="B54" s="3" t="s">
        <v>8</v>
      </c>
      <c r="K54" s="76"/>
    </row>
    <row r="55" spans="1:15" s="69" customFormat="1" ht="37.5" x14ac:dyDescent="0.25">
      <c r="A55" s="69" t="s">
        <v>32</v>
      </c>
      <c r="B55" s="3" t="s">
        <v>8</v>
      </c>
      <c r="H55"/>
      <c r="I55"/>
      <c r="J55"/>
      <c r="K55" s="76"/>
    </row>
    <row r="56" spans="1:15" s="69" customFormat="1" x14ac:dyDescent="0.25">
      <c r="A56" s="69" t="s">
        <v>33</v>
      </c>
      <c r="B56" s="3" t="s">
        <v>11</v>
      </c>
      <c r="H56"/>
      <c r="I56"/>
      <c r="J56"/>
      <c r="K56" s="76"/>
    </row>
    <row r="57" spans="1:15" s="69" customFormat="1" ht="50" x14ac:dyDescent="0.25">
      <c r="A57" s="69" t="s">
        <v>34</v>
      </c>
      <c r="B57" s="3" t="s">
        <v>9</v>
      </c>
      <c r="H57"/>
      <c r="I57"/>
      <c r="J57"/>
      <c r="K57" s="76"/>
    </row>
    <row r="58" spans="1:15" s="69" customFormat="1" x14ac:dyDescent="0.25">
      <c r="A58" s="69" t="s">
        <v>35</v>
      </c>
      <c r="B58" s="3" t="s">
        <v>12</v>
      </c>
      <c r="H58"/>
      <c r="I58"/>
      <c r="J58"/>
      <c r="K58" s="76"/>
    </row>
    <row r="59" spans="1:15" s="69" customFormat="1" x14ac:dyDescent="0.25">
      <c r="A59" s="69" t="s">
        <v>36</v>
      </c>
      <c r="B59" s="3" t="s">
        <v>13</v>
      </c>
      <c r="H59"/>
      <c r="I59"/>
      <c r="J59"/>
      <c r="K59" s="76"/>
    </row>
    <row r="60" spans="1:15" s="69" customFormat="1" x14ac:dyDescent="0.25">
      <c r="A60" s="70" t="s">
        <v>56</v>
      </c>
      <c r="B60" s="3" t="s">
        <v>57</v>
      </c>
      <c r="H60"/>
      <c r="I60"/>
      <c r="J60"/>
      <c r="K60" s="76"/>
    </row>
    <row r="61" spans="1:15" s="69" customFormat="1" ht="25" x14ac:dyDescent="0.25">
      <c r="A61" s="70" t="s">
        <v>54</v>
      </c>
      <c r="B61" s="3" t="s">
        <v>55</v>
      </c>
      <c r="H61"/>
      <c r="I61"/>
      <c r="J61"/>
      <c r="K61" s="76"/>
    </row>
    <row r="62" spans="1:15" s="69" customFormat="1" ht="25" x14ac:dyDescent="0.25">
      <c r="A62" s="69" t="s">
        <v>38</v>
      </c>
      <c r="B62" s="3" t="s">
        <v>39</v>
      </c>
      <c r="H62"/>
      <c r="I62"/>
      <c r="J62"/>
      <c r="K62" s="76"/>
    </row>
    <row r="74" spans="1:3" x14ac:dyDescent="0.25">
      <c r="A74" s="3"/>
      <c r="B74" s="3"/>
      <c r="C74" s="3"/>
    </row>
  </sheetData>
  <autoFilter ref="A1:O50" xr:uid="{00000000-0001-0000-0000-000000000000}"/>
  <mergeCells count="1">
    <mergeCell ref="A50:B50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1"/>
  <sheetViews>
    <sheetView workbookViewId="0">
      <pane xSplit="1" topLeftCell="B1" activePane="topRight" state="frozen"/>
      <selection pane="topRight" activeCell="D12" sqref="D12:J21"/>
    </sheetView>
  </sheetViews>
  <sheetFormatPr defaultRowHeight="12.5" x14ac:dyDescent="0.25"/>
  <cols>
    <col min="1" max="1" width="27.36328125" customWidth="1"/>
    <col min="4" max="4" width="19.453125" customWidth="1"/>
    <col min="6" max="9" width="9.08984375" style="71"/>
    <col min="10" max="10" width="11.08984375" customWidth="1"/>
    <col min="11" max="11" width="9" customWidth="1"/>
    <col min="12" max="12" width="9.90625" bestFit="1" customWidth="1"/>
    <col min="13" max="13" width="9.36328125" bestFit="1" customWidth="1"/>
    <col min="15" max="15" width="11.54296875" style="71" bestFit="1" customWidth="1"/>
  </cols>
  <sheetData>
    <row r="1" spans="1:15" ht="14.5" thickTop="1" thickBot="1" x14ac:dyDescent="0.3">
      <c r="A1" s="28" t="s">
        <v>0</v>
      </c>
      <c r="B1" s="33" t="s">
        <v>1</v>
      </c>
      <c r="C1" s="29" t="s">
        <v>2</v>
      </c>
      <c r="D1" s="30" t="s">
        <v>3</v>
      </c>
      <c r="E1" s="30" t="s">
        <v>4</v>
      </c>
      <c r="F1" s="30" t="s">
        <v>15</v>
      </c>
      <c r="G1" s="30" t="s">
        <v>16</v>
      </c>
      <c r="H1" s="30" t="s">
        <v>17</v>
      </c>
      <c r="I1" s="30" t="s">
        <v>18</v>
      </c>
      <c r="J1" s="30" t="s">
        <v>19</v>
      </c>
      <c r="K1" s="30" t="s">
        <v>20</v>
      </c>
      <c r="L1" s="30" t="s">
        <v>21</v>
      </c>
      <c r="M1" s="30" t="s">
        <v>22</v>
      </c>
      <c r="N1" s="31" t="s">
        <v>5</v>
      </c>
    </row>
    <row r="2" spans="1:15" ht="14" thickTop="1" x14ac:dyDescent="0.25">
      <c r="A2" s="51" t="s">
        <v>27</v>
      </c>
      <c r="B2" s="49">
        <v>18</v>
      </c>
      <c r="C2" s="16">
        <v>35</v>
      </c>
      <c r="D2" s="9">
        <v>48</v>
      </c>
      <c r="E2" s="9">
        <v>47</v>
      </c>
      <c r="F2" s="74">
        <v>26</v>
      </c>
      <c r="G2" s="74"/>
      <c r="H2" s="74"/>
      <c r="I2" s="74"/>
      <c r="J2" s="74"/>
      <c r="K2" s="47"/>
      <c r="L2" s="47"/>
      <c r="M2" s="47"/>
      <c r="N2" s="73">
        <f>SUM(B2:M2)</f>
        <v>174</v>
      </c>
      <c r="O2" s="77"/>
    </row>
    <row r="3" spans="1:15" ht="13.5" x14ac:dyDescent="0.25">
      <c r="A3" s="52" t="s">
        <v>40</v>
      </c>
      <c r="B3" s="50">
        <v>2</v>
      </c>
      <c r="C3" s="16">
        <v>1</v>
      </c>
      <c r="D3" s="1">
        <v>3</v>
      </c>
      <c r="E3" s="1">
        <v>5</v>
      </c>
      <c r="F3" s="74">
        <v>3</v>
      </c>
      <c r="G3" s="74"/>
      <c r="H3" s="74"/>
      <c r="I3" s="74"/>
      <c r="J3" s="74"/>
      <c r="K3" s="38"/>
      <c r="L3" s="38"/>
      <c r="M3" s="38"/>
      <c r="N3" s="73">
        <f t="shared" ref="N3:N7" si="0">SUM(B3:M3)</f>
        <v>14</v>
      </c>
      <c r="O3" s="77"/>
    </row>
    <row r="4" spans="1:15" ht="13.5" x14ac:dyDescent="0.25">
      <c r="A4" s="52" t="s">
        <v>41</v>
      </c>
      <c r="B4" s="50"/>
      <c r="C4" s="1">
        <v>3</v>
      </c>
      <c r="D4" s="1">
        <v>3</v>
      </c>
      <c r="E4" s="1">
        <v>2</v>
      </c>
      <c r="F4" s="74"/>
      <c r="G4" s="74"/>
      <c r="H4" s="74"/>
      <c r="I4" s="74"/>
      <c r="J4" s="74"/>
      <c r="K4" s="38"/>
      <c r="L4" s="38"/>
      <c r="M4" s="38"/>
      <c r="N4" s="73">
        <f t="shared" si="0"/>
        <v>8</v>
      </c>
      <c r="O4" s="77"/>
    </row>
    <row r="5" spans="1:15" ht="13.5" x14ac:dyDescent="0.25">
      <c r="A5" s="52" t="s">
        <v>42</v>
      </c>
      <c r="B5" s="50"/>
      <c r="C5" s="1"/>
      <c r="D5" s="1">
        <v>1</v>
      </c>
      <c r="E5" s="1">
        <v>1</v>
      </c>
      <c r="F5" s="1">
        <v>1</v>
      </c>
      <c r="G5" s="1"/>
      <c r="H5" s="1"/>
      <c r="I5" s="1"/>
      <c r="J5" s="74"/>
      <c r="K5" s="38"/>
      <c r="L5" s="38"/>
      <c r="M5" s="38"/>
      <c r="N5" s="73">
        <f t="shared" si="0"/>
        <v>3</v>
      </c>
      <c r="O5" s="77"/>
    </row>
    <row r="6" spans="1:15" ht="13.5" x14ac:dyDescent="0.25">
      <c r="A6" s="52" t="s">
        <v>58</v>
      </c>
      <c r="B6" s="50"/>
      <c r="C6" s="1"/>
      <c r="D6" s="1"/>
      <c r="E6" s="1"/>
      <c r="F6" s="1"/>
      <c r="G6" s="1"/>
      <c r="H6" s="1"/>
      <c r="I6" s="1"/>
      <c r="J6" s="74"/>
      <c r="K6" s="38"/>
      <c r="L6" s="38"/>
      <c r="M6" s="38"/>
      <c r="N6" s="73">
        <f t="shared" si="0"/>
        <v>0</v>
      </c>
      <c r="O6" s="77"/>
    </row>
    <row r="7" spans="1:15" ht="13.5" x14ac:dyDescent="0.25">
      <c r="A7" s="52" t="s">
        <v>43</v>
      </c>
      <c r="B7" s="50">
        <v>2</v>
      </c>
      <c r="C7" s="1">
        <v>3</v>
      </c>
      <c r="D7" s="1">
        <v>4</v>
      </c>
      <c r="E7" s="1">
        <v>4</v>
      </c>
      <c r="F7" s="74"/>
      <c r="G7" s="74"/>
      <c r="H7" s="74"/>
      <c r="I7" s="74"/>
      <c r="J7" s="74"/>
      <c r="K7" s="38"/>
      <c r="L7" s="38"/>
      <c r="M7" s="38"/>
      <c r="N7" s="73">
        <f t="shared" si="0"/>
        <v>13</v>
      </c>
      <c r="O7" s="77"/>
    </row>
    <row r="8" spans="1:15" ht="14" thickBot="1" x14ac:dyDescent="0.3">
      <c r="A8" s="53" t="s">
        <v>44</v>
      </c>
      <c r="B8" s="50">
        <v>3</v>
      </c>
      <c r="C8" s="1">
        <v>3</v>
      </c>
      <c r="D8" s="1">
        <v>3</v>
      </c>
      <c r="E8" s="1">
        <v>3</v>
      </c>
      <c r="F8" s="74">
        <v>1</v>
      </c>
      <c r="G8" s="74"/>
      <c r="H8" s="74"/>
      <c r="I8" s="74"/>
      <c r="J8" s="74"/>
      <c r="K8" s="38"/>
      <c r="L8" s="38"/>
      <c r="M8" s="38"/>
      <c r="N8" s="73">
        <f>SUM(B8:M8)</f>
        <v>13</v>
      </c>
      <c r="O8" s="77"/>
    </row>
    <row r="9" spans="1:15" ht="14.5" thickTop="1" thickBot="1" x14ac:dyDescent="0.3">
      <c r="A9" s="36" t="s">
        <v>6</v>
      </c>
      <c r="B9" s="55">
        <f>SUM(B2:B8)</f>
        <v>25</v>
      </c>
      <c r="C9" s="37">
        <f>SUM(C2:C8)</f>
        <v>45</v>
      </c>
      <c r="D9" s="39">
        <f>SUM(D2:D8)</f>
        <v>62</v>
      </c>
      <c r="E9" s="39">
        <f>SUM(E1:E8)</f>
        <v>62</v>
      </c>
      <c r="F9" s="37">
        <f>SUM(F2:F8)</f>
        <v>31</v>
      </c>
      <c r="G9" s="39"/>
      <c r="H9" s="39"/>
      <c r="I9" s="39"/>
      <c r="J9" s="39"/>
      <c r="K9" s="39"/>
      <c r="L9" s="39"/>
      <c r="M9" s="39"/>
      <c r="N9" s="60">
        <f>SUM(N2:N8)</f>
        <v>225</v>
      </c>
      <c r="O9" s="78"/>
    </row>
    <row r="10" spans="1:15" ht="13" thickTop="1" x14ac:dyDescent="0.25"/>
    <row r="11" spans="1:15" x14ac:dyDescent="0.25">
      <c r="F11"/>
      <c r="G11"/>
    </row>
    <row r="12" spans="1:15" x14ac:dyDescent="0.25">
      <c r="B12" s="71"/>
      <c r="C12" s="71"/>
      <c r="F12"/>
      <c r="G12"/>
      <c r="H12"/>
      <c r="I12"/>
      <c r="O12"/>
    </row>
    <row r="13" spans="1:15" x14ac:dyDescent="0.25">
      <c r="F13"/>
      <c r="G13"/>
      <c r="I13"/>
      <c r="O13"/>
    </row>
    <row r="14" spans="1:15" x14ac:dyDescent="0.25">
      <c r="F14"/>
      <c r="G14"/>
      <c r="I14"/>
      <c r="O14"/>
    </row>
    <row r="15" spans="1:15" x14ac:dyDescent="0.25">
      <c r="F15"/>
      <c r="G15"/>
      <c r="I15"/>
      <c r="O15"/>
    </row>
    <row r="16" spans="1:15" x14ac:dyDescent="0.25">
      <c r="F16"/>
      <c r="G16"/>
      <c r="I16"/>
      <c r="O16"/>
    </row>
    <row r="17" spans="8:8" customFormat="1" x14ac:dyDescent="0.25">
      <c r="H17" s="71"/>
    </row>
    <row r="18" spans="8:8" customFormat="1" x14ac:dyDescent="0.25">
      <c r="H18" s="71"/>
    </row>
    <row r="19" spans="8:8" customFormat="1" x14ac:dyDescent="0.25">
      <c r="H19" s="71"/>
    </row>
    <row r="20" spans="8:8" customFormat="1" x14ac:dyDescent="0.25">
      <c r="H20" s="71"/>
    </row>
    <row r="21" spans="8:8" customFormat="1" x14ac:dyDescent="0.25">
      <c r="H21" s="7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"/>
  <sheetViews>
    <sheetView tabSelected="1" workbookViewId="0">
      <pane xSplit="1" topLeftCell="B1" activePane="topRight" state="frozen"/>
      <selection pane="topRight" activeCell="D14" sqref="D14:H22"/>
    </sheetView>
  </sheetViews>
  <sheetFormatPr defaultColWidth="8.90625" defaultRowHeight="12.5" x14ac:dyDescent="0.25"/>
  <cols>
    <col min="1" max="1" width="37.08984375" style="69" customWidth="1"/>
    <col min="2" max="2" width="8.08984375" style="69" bestFit="1" customWidth="1"/>
    <col min="3" max="3" width="12.6328125" style="69" customWidth="1"/>
    <col min="4" max="4" width="11.90625" style="69" customWidth="1"/>
    <col min="5" max="5" width="8.36328125" style="69" customWidth="1"/>
    <col min="6" max="6" width="8.36328125" style="76" customWidth="1"/>
    <col min="7" max="7" width="10.08984375" style="76" customWidth="1"/>
    <col min="8" max="9" width="8.36328125" style="76" customWidth="1"/>
    <col min="10" max="10" width="10.453125" style="69" customWidth="1"/>
    <col min="11" max="11" width="8.36328125" style="69" customWidth="1"/>
    <col min="12" max="12" width="10.6328125" style="69" customWidth="1"/>
    <col min="13" max="13" width="10.453125" style="69" customWidth="1"/>
    <col min="14" max="14" width="6.453125" style="69" bestFit="1" customWidth="1"/>
    <col min="15" max="16384" width="8.90625" style="69"/>
  </cols>
  <sheetData>
    <row r="1" spans="1:14" ht="14.5" thickTop="1" thickBot="1" x14ac:dyDescent="0.3">
      <c r="A1" s="56" t="s">
        <v>7</v>
      </c>
      <c r="B1" s="33" t="s">
        <v>1</v>
      </c>
      <c r="C1" s="45" t="s">
        <v>2</v>
      </c>
      <c r="D1" s="45" t="s">
        <v>3</v>
      </c>
      <c r="E1" s="45" t="s">
        <v>4</v>
      </c>
      <c r="F1" s="45" t="s">
        <v>15</v>
      </c>
      <c r="G1" s="45" t="s">
        <v>16</v>
      </c>
      <c r="H1" s="45" t="s">
        <v>49</v>
      </c>
      <c r="I1" s="45" t="s">
        <v>18</v>
      </c>
      <c r="J1" s="30" t="s">
        <v>19</v>
      </c>
      <c r="K1" s="45" t="s">
        <v>20</v>
      </c>
      <c r="L1" s="45" t="s">
        <v>21</v>
      </c>
      <c r="M1" s="30" t="s">
        <v>22</v>
      </c>
      <c r="N1" s="31" t="s">
        <v>5</v>
      </c>
    </row>
    <row r="2" spans="1:14" ht="14" thickTop="1" x14ac:dyDescent="0.25">
      <c r="A2" s="53" t="s">
        <v>45</v>
      </c>
      <c r="B2" s="49">
        <v>3</v>
      </c>
      <c r="C2" s="40">
        <v>5</v>
      </c>
      <c r="D2" s="40">
        <v>10</v>
      </c>
      <c r="E2" s="40">
        <v>7</v>
      </c>
      <c r="F2" s="75">
        <v>6</v>
      </c>
      <c r="G2" s="75"/>
      <c r="H2" s="75"/>
      <c r="I2" s="75"/>
      <c r="J2" s="43"/>
      <c r="K2" s="40"/>
      <c r="L2" s="40"/>
      <c r="M2" s="67"/>
      <c r="N2" s="66">
        <f>SUM(B2:M2)</f>
        <v>31</v>
      </c>
    </row>
    <row r="3" spans="1:14" ht="13.5" x14ac:dyDescent="0.25">
      <c r="A3" s="53" t="s">
        <v>46</v>
      </c>
      <c r="B3" s="72">
        <v>6</v>
      </c>
      <c r="C3" s="16">
        <v>12</v>
      </c>
      <c r="D3" s="16">
        <v>20</v>
      </c>
      <c r="E3" s="16">
        <v>20</v>
      </c>
      <c r="F3" s="75">
        <v>11</v>
      </c>
      <c r="G3" s="75"/>
      <c r="H3" s="75"/>
      <c r="I3" s="75"/>
      <c r="J3" s="75"/>
      <c r="K3" s="1"/>
      <c r="L3" s="1"/>
      <c r="M3" s="68"/>
      <c r="N3" s="66">
        <f t="shared" ref="N3:N8" si="0">SUM(B3:M3)</f>
        <v>69</v>
      </c>
    </row>
    <row r="4" spans="1:14" ht="27" x14ac:dyDescent="0.25">
      <c r="A4" s="53" t="s">
        <v>47</v>
      </c>
      <c r="B4" s="72">
        <v>2</v>
      </c>
      <c r="C4" s="16"/>
      <c r="D4" s="16">
        <v>2</v>
      </c>
      <c r="E4" s="16">
        <v>1</v>
      </c>
      <c r="F4" s="75">
        <v>1</v>
      </c>
      <c r="G4" s="75"/>
      <c r="H4" s="75"/>
      <c r="I4" s="75"/>
      <c r="J4" s="75"/>
      <c r="K4" s="1"/>
      <c r="L4" s="1"/>
      <c r="M4" s="68"/>
      <c r="N4" s="66">
        <f t="shared" si="0"/>
        <v>6</v>
      </c>
    </row>
    <row r="5" spans="1:14" ht="13.5" x14ac:dyDescent="0.25">
      <c r="A5" s="53" t="s">
        <v>10</v>
      </c>
      <c r="B5" s="72">
        <v>6</v>
      </c>
      <c r="C5" s="16">
        <v>12</v>
      </c>
      <c r="D5" s="16">
        <v>13</v>
      </c>
      <c r="E5" s="16">
        <v>13</v>
      </c>
      <c r="F5" s="75">
        <v>9</v>
      </c>
      <c r="G5" s="75"/>
      <c r="H5" s="75"/>
      <c r="I5" s="75"/>
      <c r="J5" s="75"/>
      <c r="K5" s="1"/>
      <c r="L5" s="1"/>
      <c r="M5" s="68"/>
      <c r="N5" s="66">
        <f t="shared" si="0"/>
        <v>53</v>
      </c>
    </row>
    <row r="6" spans="1:14" ht="13.5" x14ac:dyDescent="0.25">
      <c r="A6" s="53" t="s">
        <v>48</v>
      </c>
      <c r="B6" s="72">
        <v>2</v>
      </c>
      <c r="C6" s="1">
        <v>5</v>
      </c>
      <c r="D6" s="1">
        <v>9</v>
      </c>
      <c r="E6" s="1">
        <v>7</v>
      </c>
      <c r="F6" s="75">
        <v>4</v>
      </c>
      <c r="G6" s="75"/>
      <c r="H6" s="75"/>
      <c r="I6" s="75"/>
      <c r="J6" s="75"/>
      <c r="K6" s="1"/>
      <c r="L6" s="1"/>
      <c r="M6" s="68"/>
      <c r="N6" s="66">
        <f t="shared" si="0"/>
        <v>27</v>
      </c>
    </row>
    <row r="7" spans="1:14" ht="13.5" x14ac:dyDescent="0.25">
      <c r="A7" s="62" t="s">
        <v>50</v>
      </c>
      <c r="B7" s="54"/>
      <c r="C7" s="2">
        <v>2</v>
      </c>
      <c r="D7" s="2">
        <v>2</v>
      </c>
      <c r="E7" s="2">
        <v>1</v>
      </c>
      <c r="F7" s="75"/>
      <c r="G7" s="75"/>
      <c r="H7" s="1"/>
      <c r="I7" s="1"/>
      <c r="J7" s="63"/>
      <c r="K7" s="2"/>
      <c r="L7" s="2"/>
      <c r="M7" s="68"/>
      <c r="N7" s="66">
        <f t="shared" si="0"/>
        <v>5</v>
      </c>
    </row>
    <row r="8" spans="1:14" ht="13.5" x14ac:dyDescent="0.25">
      <c r="A8" s="62" t="s">
        <v>52</v>
      </c>
      <c r="B8" s="54">
        <v>4</v>
      </c>
      <c r="C8" s="2">
        <v>6</v>
      </c>
      <c r="D8" s="2">
        <v>2</v>
      </c>
      <c r="E8" s="2">
        <v>8</v>
      </c>
      <c r="F8" s="75"/>
      <c r="G8" s="75"/>
      <c r="H8" s="1"/>
      <c r="I8" s="1"/>
      <c r="J8" s="63"/>
      <c r="K8" s="2"/>
      <c r="L8" s="2"/>
      <c r="M8" s="68"/>
      <c r="N8" s="66">
        <f t="shared" si="0"/>
        <v>20</v>
      </c>
    </row>
    <row r="9" spans="1:14" ht="14" thickBot="1" x14ac:dyDescent="0.3">
      <c r="A9" s="57" t="s">
        <v>39</v>
      </c>
      <c r="B9" s="58">
        <v>2</v>
      </c>
      <c r="C9" s="46">
        <v>3</v>
      </c>
      <c r="D9" s="46">
        <v>4</v>
      </c>
      <c r="E9" s="46">
        <v>5</v>
      </c>
      <c r="F9" s="46"/>
      <c r="G9" s="46"/>
      <c r="H9" s="46"/>
      <c r="I9" s="46"/>
      <c r="J9" s="44"/>
      <c r="K9" s="46"/>
      <c r="L9" s="46"/>
      <c r="M9" s="65"/>
      <c r="N9" s="88">
        <f>SUM(B9:M9)</f>
        <v>14</v>
      </c>
    </row>
    <row r="10" spans="1:14" ht="14.5" thickTop="1" thickBot="1" x14ac:dyDescent="0.3">
      <c r="A10" s="41" t="s">
        <v>6</v>
      </c>
      <c r="B10" s="59">
        <f>SUM(B2:B9)</f>
        <v>25</v>
      </c>
      <c r="C10" s="42">
        <f>SUM(C2:C9)</f>
        <v>45</v>
      </c>
      <c r="D10" s="42">
        <f>SUM(D2:D9)</f>
        <v>62</v>
      </c>
      <c r="E10" s="42">
        <f>SUM(E2:E9)</f>
        <v>62</v>
      </c>
      <c r="F10" s="42">
        <f>SUM(F2:F9)</f>
        <v>31</v>
      </c>
      <c r="G10" s="42"/>
      <c r="H10" s="42"/>
      <c r="I10" s="42"/>
      <c r="J10" s="48"/>
      <c r="K10" s="42"/>
      <c r="L10" s="42"/>
      <c r="M10" s="61"/>
      <c r="N10" s="66">
        <f>SUM(N2:N9)</f>
        <v>225</v>
      </c>
    </row>
    <row r="11" spans="1:14" ht="13" thickTop="1" x14ac:dyDescent="0.25"/>
    <row r="13" spans="1:14" x14ac:dyDescent="0.25">
      <c r="C13" s="76"/>
      <c r="D13" s="76"/>
      <c r="F13" s="69"/>
      <c r="G13" s="69"/>
      <c r="H13" s="69"/>
      <c r="I13" s="69"/>
    </row>
    <row r="14" spans="1:14" x14ac:dyDescent="0.25">
      <c r="F14" s="69"/>
      <c r="G14" s="69"/>
      <c r="H14" s="69"/>
      <c r="I14" s="69"/>
    </row>
    <row r="15" spans="1:14" x14ac:dyDescent="0.25">
      <c r="F15" s="69"/>
      <c r="G15" s="69"/>
      <c r="H15" s="69"/>
      <c r="I15" s="69"/>
    </row>
    <row r="16" spans="1:14" x14ac:dyDescent="0.25">
      <c r="F16" s="69"/>
      <c r="G16" s="69"/>
      <c r="H16" s="69"/>
      <c r="I16" s="69"/>
    </row>
    <row r="17" s="69" customFormat="1" x14ac:dyDescent="0.25"/>
    <row r="18" s="69" customFormat="1" x14ac:dyDescent="0.25"/>
    <row r="19" s="69" customFormat="1" x14ac:dyDescent="0.25"/>
    <row r="20" s="69" customFormat="1" x14ac:dyDescent="0.25"/>
    <row r="21" s="69" customFormat="1" x14ac:dyDescent="0.25"/>
    <row r="22" s="69" customFormat="1" x14ac:dyDescent="0.25"/>
    <row r="23" s="69" customFormat="1" x14ac:dyDescent="0.25"/>
    <row r="24" s="69" customFormat="1" x14ac:dyDescent="0.25"/>
    <row r="25" s="69" customFormat="1" x14ac:dyDescent="0.25"/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9cd750-3765-431c-aa8b-164dc93cdbb3" xsi:nil="true"/>
    <lcf76f155ced4ddcb4097134ff3c332f xmlns="a27bca03-340b-407f-9a55-a26c747d24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63D001D9878F4A8F23569B2FD6E01F" ma:contentTypeVersion="11" ma:contentTypeDescription="Creare un nuovo documento." ma:contentTypeScope="" ma:versionID="2ae659b2e84bea74e64b0f6627e4fdda">
  <xsd:schema xmlns:xsd="http://www.w3.org/2001/XMLSchema" xmlns:xs="http://www.w3.org/2001/XMLSchema" xmlns:p="http://schemas.microsoft.com/office/2006/metadata/properties" xmlns:ns2="a27bca03-340b-407f-9a55-a26c747d242f" xmlns:ns3="959cd750-3765-431c-aa8b-164dc93cdbb3" targetNamespace="http://schemas.microsoft.com/office/2006/metadata/properties" ma:root="true" ma:fieldsID="709bb49101894e2589c4f0909bda416a" ns2:_="" ns3:_="">
    <xsd:import namespace="a27bca03-340b-407f-9a55-a26c747d242f"/>
    <xsd:import namespace="959cd750-3765-431c-aa8b-164dc93cdb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7bca03-340b-407f-9a55-a26c747d24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cd750-3765-431c-aa8b-164dc93cdbb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0cd01c3-15ea-4bf1-9e95-30bd1a61a5d0}" ma:internalName="TaxCatchAll" ma:showField="CatchAllData" ma:web="959cd750-3765-431c-aa8b-164dc93cdb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762900-8316-4881-90FB-8147354190F4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a27bca03-340b-407f-9a55-a26c747d242f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959cd750-3765-431c-aa8b-164dc93cdbb3"/>
  </ds:schemaRefs>
</ds:datastoreItem>
</file>

<file path=customXml/itemProps2.xml><?xml version="1.0" encoding="utf-8"?>
<ds:datastoreItem xmlns:ds="http://schemas.openxmlformats.org/officeDocument/2006/customXml" ds:itemID="{DFFDC26F-CEAD-45B1-B316-5F43290539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BC11B0-EF26-4EEB-8980-4488DC9B53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7bca03-340b-407f-9a55-a26c747d242f"/>
    <ds:schemaRef ds:uri="959cd750-3765-431c-aa8b-164dc93cdb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riepilogo</vt:lpstr>
      <vt:lpstr>macroaree</vt:lpstr>
      <vt:lpstr>settori</vt:lpstr>
      <vt:lpstr>macroaree!Area_stampa</vt:lpstr>
      <vt:lpstr>riepilogo!Area_stampa</vt:lpstr>
      <vt:lpstr>settori!Area_stampa</vt:lpstr>
    </vt:vector>
  </TitlesOfParts>
  <Company>AEEG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LALBERTINI</dc:creator>
  <cp:lastModifiedBy>Lizzi Lucia</cp:lastModifiedBy>
  <cp:lastPrinted>2020-02-11T12:34:17Z</cp:lastPrinted>
  <dcterms:created xsi:type="dcterms:W3CDTF">2012-04-30T10:23:04Z</dcterms:created>
  <dcterms:modified xsi:type="dcterms:W3CDTF">2025-06-25T09:55:05Z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0x0101005463D001D9878F4A8F23569B2FD6E01F</vt:lpwstr>
  </property>
</Properties>
</file>