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featurePropertyBag/featurePropertyBag.xml" ContentType="application/vnd.ms-excel.featurepropertyba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16"/>
  <workbookPr/>
  <mc:AlternateContent xmlns:mc="http://schemas.openxmlformats.org/markup-compatibility/2006">
    <mc:Choice Requires="x15">
      <x15ac:absPath xmlns:x15ac="http://schemas.microsoft.com/office/spreadsheetml/2010/11/ac" url="https://arera.sharepoint.com/sites/DACU2-IDC/Documenti condivisi/IDC/IDC/tiqv/2026/seconda consultazione/@collegio/"/>
    </mc:Choice>
  </mc:AlternateContent>
  <xr:revisionPtr revIDLastSave="9" documentId="8_{9CF1A114-2D3C-4BA7-AEC2-A7F5B5F3B224}" xr6:coauthVersionLast="47" xr6:coauthVersionMax="47" xr10:uidLastSave="{2E075934-C067-4B3A-8A0E-F2DECFC5100B}"/>
  <bookViews>
    <workbookView xWindow="720" yWindow="540" windowWidth="18480" windowHeight="10740" tabRatio="854" xr2:uid="{09568B53-518B-4C5E-8C1F-A3C3AC7A665A}"/>
  </bookViews>
  <sheets>
    <sheet name="Regole di compilazione" sheetId="15" r:id="rId1"/>
    <sheet name="Selezione categorie" sheetId="10" r:id="rId2"/>
    <sheet name="Clienti serviti" sheetId="1" r:id="rId3"/>
    <sheet name="Reclami ricevuti dom-lib" sheetId="13" r:id="rId4"/>
    <sheet name="Reclami ricevuti dom-vuln" sheetId="20" r:id="rId5"/>
    <sheet name="Reclami ricevuti dom-ui" sheetId="22" r:id="rId6"/>
    <sheet name="Reclami ricevuti nondom-lib" sheetId="21" r:id="rId7"/>
    <sheet name="Reclami ricevuti nondom-ui" sheetId="23" r:id="rId8"/>
    <sheet name="Richieste ricevute" sheetId="5" r:id="rId9"/>
    <sheet name="Prestazioni dom-lib" sheetId="2" r:id="rId10"/>
    <sheet name="Prestazioni dom-vuln" sheetId="7" r:id="rId11"/>
    <sheet name="Prestazioni nondom-lib" sheetId="18" r:id="rId12"/>
    <sheet name="Prestazioni ultima istanza" sheetId="19" r:id="rId13"/>
    <sheet name="Indicatore reclami" sheetId="9" r:id="rId14"/>
    <sheet name="Tempo medio" sheetId="6" r:id="rId15"/>
  </sheets>
  <definedNames>
    <definedName name="_ftn1" localSheetId="2">'Clienti serviti'!#REF!</definedName>
    <definedName name="_ftnref1" localSheetId="2">'Clienti serviti'!$B$2</definedName>
  </definedNames>
  <calcPr calcId="191028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5" i="13" l="1"/>
  <c r="P6" i="1"/>
  <c r="S6" i="1"/>
  <c r="S7" i="1"/>
  <c r="S8" i="1"/>
  <c r="S9" i="1"/>
  <c r="S10" i="1"/>
  <c r="S11" i="1"/>
  <c r="S12" i="1"/>
  <c r="S13" i="1"/>
  <c r="S14" i="1"/>
  <c r="S15" i="1"/>
  <c r="S16" i="1"/>
  <c r="S5" i="1"/>
  <c r="Q6" i="1"/>
  <c r="Q7" i="1"/>
  <c r="Q8" i="1"/>
  <c r="Q9" i="1"/>
  <c r="Q10" i="1"/>
  <c r="Q11" i="1"/>
  <c r="Q12" i="1"/>
  <c r="Q13" i="1"/>
  <c r="Q14" i="1"/>
  <c r="Q15" i="1"/>
  <c r="Q16" i="1"/>
  <c r="Q5" i="1"/>
  <c r="F42" i="23"/>
  <c r="E42" i="23"/>
  <c r="C41" i="23"/>
  <c r="C38" i="23"/>
  <c r="C34" i="23"/>
  <c r="C29" i="23"/>
  <c r="C25" i="23"/>
  <c r="C18" i="23"/>
  <c r="C13" i="23"/>
  <c r="C9" i="23"/>
  <c r="C5" i="23"/>
  <c r="F42" i="22"/>
  <c r="E42" i="22"/>
  <c r="C41" i="22"/>
  <c r="C38" i="22"/>
  <c r="C34" i="22"/>
  <c r="C29" i="22"/>
  <c r="C25" i="22"/>
  <c r="C18" i="22"/>
  <c r="C13" i="22"/>
  <c r="C9" i="22"/>
  <c r="C5" i="22"/>
  <c r="G42" i="21"/>
  <c r="F42" i="21"/>
  <c r="E42" i="21"/>
  <c r="C41" i="21"/>
  <c r="C38" i="21"/>
  <c r="C34" i="21"/>
  <c r="C29" i="21"/>
  <c r="C25" i="21"/>
  <c r="C18" i="21"/>
  <c r="C13" i="21"/>
  <c r="C9" i="21"/>
  <c r="C5" i="21"/>
  <c r="F42" i="20"/>
  <c r="E42" i="20"/>
  <c r="C41" i="20"/>
  <c r="C38" i="20"/>
  <c r="C34" i="20"/>
  <c r="C29" i="20"/>
  <c r="C25" i="20"/>
  <c r="C18" i="20"/>
  <c r="C13" i="20"/>
  <c r="C9" i="20"/>
  <c r="C5" i="20"/>
  <c r="D53" i="19"/>
  <c r="E53" i="19"/>
  <c r="F53" i="19"/>
  <c r="G53" i="19"/>
  <c r="H53" i="19"/>
  <c r="I53" i="19"/>
  <c r="J53" i="19"/>
  <c r="D54" i="19"/>
  <c r="E54" i="19"/>
  <c r="F54" i="19"/>
  <c r="G54" i="19"/>
  <c r="H54" i="19"/>
  <c r="G6" i="6"/>
  <c r="I54" i="19"/>
  <c r="J54" i="19"/>
  <c r="J57" i="19"/>
  <c r="D55" i="19"/>
  <c r="E55" i="19"/>
  <c r="F55" i="19"/>
  <c r="G55" i="19"/>
  <c r="H55" i="19"/>
  <c r="G7" i="6"/>
  <c r="I55" i="19"/>
  <c r="J55" i="19"/>
  <c r="D56" i="19"/>
  <c r="E56" i="19"/>
  <c r="F56" i="19"/>
  <c r="G56" i="19"/>
  <c r="H56" i="19"/>
  <c r="D44" i="19"/>
  <c r="E44" i="19"/>
  <c r="F44" i="19"/>
  <c r="G44" i="19"/>
  <c r="H44" i="19"/>
  <c r="H48" i="19"/>
  <c r="I44" i="19"/>
  <c r="I48" i="19"/>
  <c r="J44" i="19"/>
  <c r="D45" i="19"/>
  <c r="E45" i="19"/>
  <c r="F45" i="19"/>
  <c r="G45" i="19"/>
  <c r="H45" i="19"/>
  <c r="E6" i="6"/>
  <c r="I45" i="19"/>
  <c r="J45" i="19"/>
  <c r="D46" i="19"/>
  <c r="E46" i="19"/>
  <c r="F46" i="19"/>
  <c r="G46" i="19"/>
  <c r="H46" i="19"/>
  <c r="I46" i="19"/>
  <c r="J46" i="19"/>
  <c r="J48" i="19"/>
  <c r="D47" i="19"/>
  <c r="E8" i="6"/>
  <c r="E47" i="19"/>
  <c r="F47" i="19"/>
  <c r="G47" i="19"/>
  <c r="H47" i="19"/>
  <c r="D26" i="7"/>
  <c r="D5" i="6"/>
  <c r="E26" i="7"/>
  <c r="F26" i="7"/>
  <c r="F30" i="7"/>
  <c r="G26" i="7"/>
  <c r="H26" i="7"/>
  <c r="I26" i="7"/>
  <c r="J26" i="7"/>
  <c r="D27" i="7"/>
  <c r="E27" i="7"/>
  <c r="F27" i="7"/>
  <c r="G27" i="7"/>
  <c r="H27" i="7"/>
  <c r="D6" i="6"/>
  <c r="I27" i="7"/>
  <c r="J27" i="7"/>
  <c r="D28" i="7"/>
  <c r="E28" i="7"/>
  <c r="F28" i="7"/>
  <c r="G28" i="7"/>
  <c r="H28" i="7"/>
  <c r="D7" i="6"/>
  <c r="I28" i="7"/>
  <c r="J28" i="7"/>
  <c r="D29" i="7"/>
  <c r="E29" i="7"/>
  <c r="F29" i="7"/>
  <c r="G29" i="7"/>
  <c r="H29" i="7"/>
  <c r="D8" i="6"/>
  <c r="J30" i="7"/>
  <c r="C27" i="7"/>
  <c r="H38" i="18"/>
  <c r="F8" i="6"/>
  <c r="G38" i="18"/>
  <c r="F38" i="18"/>
  <c r="E38" i="18"/>
  <c r="D38" i="18"/>
  <c r="J37" i="18"/>
  <c r="I37" i="18"/>
  <c r="H37" i="18"/>
  <c r="G37" i="18"/>
  <c r="F37" i="18"/>
  <c r="E37" i="18"/>
  <c r="D37" i="18"/>
  <c r="C37" i="18"/>
  <c r="J36" i="18"/>
  <c r="I36" i="18"/>
  <c r="H36" i="18"/>
  <c r="G36" i="18"/>
  <c r="F36" i="18"/>
  <c r="E36" i="18"/>
  <c r="D36" i="18"/>
  <c r="J35" i="18"/>
  <c r="I35" i="18"/>
  <c r="I39" i="18"/>
  <c r="H35" i="18"/>
  <c r="F5" i="6"/>
  <c r="G35" i="18"/>
  <c r="F35" i="18"/>
  <c r="F39" i="18"/>
  <c r="E35" i="18"/>
  <c r="D35" i="18"/>
  <c r="D35" i="2"/>
  <c r="E35" i="2"/>
  <c r="F35" i="2"/>
  <c r="G35" i="2"/>
  <c r="H35" i="2"/>
  <c r="C5" i="6"/>
  <c r="I35" i="2"/>
  <c r="J35" i="2"/>
  <c r="D36" i="2"/>
  <c r="E36" i="2"/>
  <c r="F36" i="2"/>
  <c r="G36" i="2"/>
  <c r="H36" i="2"/>
  <c r="I36" i="2"/>
  <c r="J36" i="2"/>
  <c r="D37" i="2"/>
  <c r="E37" i="2"/>
  <c r="F37" i="2"/>
  <c r="G37" i="2"/>
  <c r="H37" i="2"/>
  <c r="C7" i="6"/>
  <c r="I37" i="2"/>
  <c r="J37" i="2"/>
  <c r="D38" i="2"/>
  <c r="E38" i="2"/>
  <c r="F38" i="2"/>
  <c r="G38" i="2"/>
  <c r="H38" i="2"/>
  <c r="J38" i="19"/>
  <c r="I38" i="19"/>
  <c r="H38" i="19"/>
  <c r="G38" i="19"/>
  <c r="F38" i="19"/>
  <c r="E38" i="19"/>
  <c r="D38" i="19"/>
  <c r="C37" i="19"/>
  <c r="C56" i="19"/>
  <c r="C36" i="19"/>
  <c r="C35" i="19"/>
  <c r="C34" i="19"/>
  <c r="J29" i="19"/>
  <c r="I29" i="19"/>
  <c r="H29" i="19"/>
  <c r="G29" i="19"/>
  <c r="F29" i="19"/>
  <c r="E29" i="19"/>
  <c r="D29" i="19"/>
  <c r="C28" i="19"/>
  <c r="C27" i="19"/>
  <c r="C26" i="19"/>
  <c r="C25" i="19"/>
  <c r="C53" i="19"/>
  <c r="J20" i="19"/>
  <c r="I20" i="19"/>
  <c r="H20" i="19"/>
  <c r="G20" i="19"/>
  <c r="F20" i="19"/>
  <c r="E20" i="19"/>
  <c r="D20" i="19"/>
  <c r="C19" i="19"/>
  <c r="C18" i="19"/>
  <c r="C17" i="19"/>
  <c r="C16" i="19"/>
  <c r="J11" i="19"/>
  <c r="I11" i="19"/>
  <c r="H11" i="19"/>
  <c r="G11" i="19"/>
  <c r="F11" i="19"/>
  <c r="E11" i="19"/>
  <c r="D11" i="19"/>
  <c r="C10" i="19"/>
  <c r="C9" i="19"/>
  <c r="C8" i="19"/>
  <c r="C45" i="19"/>
  <c r="C7" i="19"/>
  <c r="J20" i="7"/>
  <c r="I20" i="7"/>
  <c r="H20" i="7"/>
  <c r="G20" i="7"/>
  <c r="F20" i="7"/>
  <c r="E20" i="7"/>
  <c r="D20" i="7"/>
  <c r="C19" i="7"/>
  <c r="C18" i="7"/>
  <c r="C17" i="7"/>
  <c r="C16" i="7"/>
  <c r="C20" i="7"/>
  <c r="J11" i="7"/>
  <c r="I11" i="7"/>
  <c r="H11" i="7"/>
  <c r="G11" i="7"/>
  <c r="F11" i="7"/>
  <c r="E11" i="7"/>
  <c r="D11" i="7"/>
  <c r="C10" i="7"/>
  <c r="C29" i="7"/>
  <c r="C9" i="7"/>
  <c r="C28" i="7"/>
  <c r="C8" i="7"/>
  <c r="C7" i="7"/>
  <c r="C11" i="7"/>
  <c r="J29" i="18"/>
  <c r="I29" i="18"/>
  <c r="H29" i="18"/>
  <c r="G29" i="18"/>
  <c r="F29" i="18"/>
  <c r="E29" i="18"/>
  <c r="D29" i="18"/>
  <c r="C28" i="18"/>
  <c r="C27" i="18"/>
  <c r="C26" i="18"/>
  <c r="C25" i="18"/>
  <c r="J20" i="18"/>
  <c r="I20" i="18"/>
  <c r="H20" i="18"/>
  <c r="G20" i="18"/>
  <c r="F20" i="18"/>
  <c r="E20" i="18"/>
  <c r="D20" i="18"/>
  <c r="C19" i="18"/>
  <c r="C18" i="18"/>
  <c r="C17" i="18"/>
  <c r="C16" i="18"/>
  <c r="J11" i="18"/>
  <c r="I11" i="18"/>
  <c r="H11" i="18"/>
  <c r="G11" i="18"/>
  <c r="F11" i="18"/>
  <c r="E11" i="18"/>
  <c r="D11" i="18"/>
  <c r="C10" i="18"/>
  <c r="C38" i="18"/>
  <c r="C9" i="18"/>
  <c r="C8" i="18"/>
  <c r="C36" i="18"/>
  <c r="C7" i="18"/>
  <c r="J29" i="2"/>
  <c r="I29" i="2"/>
  <c r="H29" i="2"/>
  <c r="G29" i="2"/>
  <c r="F29" i="2"/>
  <c r="E29" i="2"/>
  <c r="D29" i="2"/>
  <c r="C28" i="2"/>
  <c r="C27" i="2"/>
  <c r="C37" i="2"/>
  <c r="C26" i="2"/>
  <c r="C25" i="2"/>
  <c r="J20" i="2"/>
  <c r="I20" i="2"/>
  <c r="H20" i="2"/>
  <c r="G20" i="2"/>
  <c r="F20" i="2"/>
  <c r="E20" i="2"/>
  <c r="D20" i="2"/>
  <c r="C19" i="2"/>
  <c r="C18" i="2"/>
  <c r="C17" i="2"/>
  <c r="C16" i="2"/>
  <c r="E11" i="2"/>
  <c r="F11" i="2"/>
  <c r="G11" i="2"/>
  <c r="H11" i="2"/>
  <c r="I11" i="2"/>
  <c r="J11" i="2"/>
  <c r="C8" i="2"/>
  <c r="C9" i="2"/>
  <c r="C10" i="2"/>
  <c r="D11" i="2"/>
  <c r="C7" i="2"/>
  <c r="C35" i="2"/>
  <c r="C41" i="13"/>
  <c r="C38" i="13"/>
  <c r="C34" i="13"/>
  <c r="C29" i="13"/>
  <c r="C25" i="13"/>
  <c r="C18" i="13"/>
  <c r="C13" i="13"/>
  <c r="C9" i="13"/>
  <c r="P7" i="1"/>
  <c r="P8" i="1"/>
  <c r="P9" i="1"/>
  <c r="P10" i="1"/>
  <c r="P11" i="1"/>
  <c r="P12" i="1"/>
  <c r="P13" i="1"/>
  <c r="P14" i="1"/>
  <c r="P15" i="1"/>
  <c r="P16" i="1"/>
  <c r="P5" i="1"/>
  <c r="E7" i="6"/>
  <c r="C44" i="19"/>
  <c r="C55" i="19"/>
  <c r="C46" i="19"/>
  <c r="C47" i="19"/>
  <c r="C54" i="19"/>
  <c r="G8" i="6"/>
  <c r="E57" i="19"/>
  <c r="G5" i="6"/>
  <c r="G39" i="18"/>
  <c r="F6" i="6"/>
  <c r="F7" i="6"/>
  <c r="C38" i="2"/>
  <c r="C6" i="6"/>
  <c r="C8" i="6"/>
  <c r="C42" i="13"/>
  <c r="C5" i="9"/>
  <c r="V9" i="1"/>
  <c r="V10" i="1"/>
  <c r="V16" i="1"/>
  <c r="V7" i="1"/>
  <c r="V5" i="1"/>
  <c r="V15" i="1"/>
  <c r="V13" i="1"/>
  <c r="V12" i="1"/>
  <c r="V11" i="1"/>
  <c r="V8" i="1"/>
  <c r="V6" i="1"/>
  <c r="V14" i="1"/>
  <c r="E5" i="6"/>
  <c r="D57" i="19"/>
  <c r="E48" i="19"/>
  <c r="H57" i="19"/>
  <c r="G48" i="19"/>
  <c r="F48" i="19"/>
  <c r="D48" i="19"/>
  <c r="G57" i="19"/>
  <c r="I57" i="19"/>
  <c r="F57" i="19"/>
  <c r="G30" i="7"/>
  <c r="I30" i="7"/>
  <c r="C26" i="7"/>
  <c r="H30" i="7"/>
  <c r="D30" i="7"/>
  <c r="E30" i="7"/>
  <c r="E39" i="18"/>
  <c r="C20" i="18"/>
  <c r="J39" i="18"/>
  <c r="C11" i="18"/>
  <c r="C35" i="18"/>
  <c r="C39" i="18"/>
  <c r="D39" i="18"/>
  <c r="H39" i="18"/>
  <c r="D39" i="2"/>
  <c r="C42" i="21"/>
  <c r="C8" i="9"/>
  <c r="C42" i="22"/>
  <c r="C42" i="23"/>
  <c r="C42" i="20"/>
  <c r="C6" i="9"/>
  <c r="C57" i="19"/>
  <c r="C38" i="19"/>
  <c r="C30" i="7"/>
  <c r="C29" i="18"/>
  <c r="C36" i="2"/>
  <c r="C39" i="2"/>
  <c r="E39" i="2"/>
  <c r="I39" i="2"/>
  <c r="H39" i="2"/>
  <c r="G39" i="2"/>
  <c r="F39" i="2"/>
  <c r="J39" i="2"/>
  <c r="C20" i="19"/>
  <c r="C11" i="19"/>
  <c r="C29" i="19"/>
  <c r="C29" i="2"/>
  <c r="C20" i="2"/>
  <c r="C11" i="2"/>
  <c r="D21" i="1"/>
  <c r="D6" i="9"/>
  <c r="C21" i="1"/>
  <c r="F21" i="1"/>
  <c r="D8" i="9"/>
  <c r="G42" i="13"/>
  <c r="F42" i="13"/>
  <c r="E42" i="13"/>
  <c r="C48" i="19"/>
  <c r="E8" i="9"/>
  <c r="E6" i="9"/>
  <c r="D5" i="9"/>
  <c r="E5" i="9"/>
  <c r="H21" i="1"/>
</calcChain>
</file>

<file path=xl/sharedStrings.xml><?xml version="1.0" encoding="utf-8"?>
<sst xmlns="http://schemas.openxmlformats.org/spreadsheetml/2006/main" count="754" uniqueCount="176">
  <si>
    <t>Regole di compilazione</t>
  </si>
  <si>
    <t>Le celle verdi devono essere compilate dal venditore</t>
  </si>
  <si>
    <t>Le celle grigie sono compilate automaticamente dal sistema</t>
  </si>
  <si>
    <t>Dopo aver indicato la categoria contrattuale gestita nella sezione Selezione categorie, si attiveranno automaticamente le schede di competenza da compilare</t>
  </si>
  <si>
    <t>La raccolta dati non deve essere effettuata dalle imprese che servono esclusivamente clienti MT o con consumi &gt;200.000 Smc/anno; l'obbligo di comunicazione è assolto dichiarando tale cicostanza nella tabella Selezione categorie.</t>
  </si>
  <si>
    <t>Le schede e i dati relativi ai clienti serviti in ultima istanza gas (FUI) decorrono dalla raccolta dati 2028 (dati 2027)</t>
  </si>
  <si>
    <t>I dati relativi alle piccole imprese servite in ultima istanza elettricità (STG) decorrono dalla raccolta dati 2028 (dati 2027)</t>
  </si>
  <si>
    <t>Tutte le celle di competenza del venditore devono essere compilate, anche in caso di valore zero (non sono previsti valori predefiniti e non sono ammesse celle vuote)</t>
  </si>
  <si>
    <t>L'invio definitivo può avvenire solo dopo la visualizzazione delle schede relative agli indicatori di prestazione (tempi medi e reclami ogni mille clienti) compilate dal sistema</t>
  </si>
  <si>
    <t>A</t>
  </si>
  <si>
    <t>Selezione delle categorie contrattuali rilevanti ai fini della comunicazione</t>
  </si>
  <si>
    <t>Categoria contrattuale</t>
  </si>
  <si>
    <t>Servizio</t>
  </si>
  <si>
    <t>Elettrico</t>
  </si>
  <si>
    <t>Gas</t>
  </si>
  <si>
    <t>Cliente domestico del mercato libero</t>
  </si>
  <si>
    <t>Cliente domestico in vulnerabilità</t>
  </si>
  <si>
    <t>Cliente domestico in ultima istanza</t>
  </si>
  <si>
    <t>Cliente non domestico del mercato libero</t>
  </si>
  <si>
    <t>Cliente non domestico in ultima istanza</t>
  </si>
  <si>
    <r>
      <rPr>
        <b/>
        <sz val="10"/>
        <color theme="1"/>
        <rFont val="Aptos Narrow"/>
        <family val="2"/>
      </rPr>
      <t xml:space="preserve">Servizio eletrico: </t>
    </r>
    <r>
      <rPr>
        <sz val="10"/>
        <color theme="1"/>
        <rFont val="Aptos Narrow"/>
        <family val="2"/>
      </rPr>
      <t xml:space="preserve">
l'impresa serve esclusivamente clienti di energia elettrica alimentati in MT?  </t>
    </r>
  </si>
  <si>
    <r>
      <rPr>
        <b/>
        <sz val="10"/>
        <color theme="1"/>
        <rFont val="Aptos Narrow"/>
        <family val="2"/>
      </rPr>
      <t xml:space="preserve">Servizio gas: </t>
    </r>
    <r>
      <rPr>
        <sz val="10"/>
        <color theme="1"/>
        <rFont val="Aptos Narrow"/>
        <family val="2"/>
      </rPr>
      <t xml:space="preserve">
l'impresa serve esclusivamente clienti con consumi complessivi superiori a 200.000 Smc/anno?</t>
    </r>
  </si>
  <si>
    <t>Clienti serviti (articolo 36.1)</t>
  </si>
  <si>
    <t>FORNITURA</t>
  </si>
  <si>
    <t>ELETTRICA</t>
  </si>
  <si>
    <t>GAS</t>
  </si>
  <si>
    <t>CONGIUNTA</t>
  </si>
  <si>
    <t>totale forniture</t>
  </si>
  <si>
    <t>categoria contrattuale</t>
  </si>
  <si>
    <t xml:space="preserve">Cliente domestico in ultima istanza </t>
  </si>
  <si>
    <t xml:space="preserve">Cliente non domestico in ultima istanza </t>
  </si>
  <si>
    <t>domestici mercato libero</t>
  </si>
  <si>
    <t>domestici
vulnerabilità</t>
  </si>
  <si>
    <t>domestici 
ultima istanza</t>
  </si>
  <si>
    <t>non domestici
mercato libero</t>
  </si>
  <si>
    <t>non domestici
ultima istanza</t>
  </si>
  <si>
    <t>gennaio</t>
  </si>
  <si>
    <t>-</t>
  </si>
  <si>
    <t>febbraio</t>
  </si>
  <si>
    <t>marzo</t>
  </si>
  <si>
    <t>aprile</t>
  </si>
  <si>
    <t>maggio</t>
  </si>
  <si>
    <t>giugno</t>
  </si>
  <si>
    <t>luglio</t>
  </si>
  <si>
    <t>agosto</t>
  </si>
  <si>
    <t>settembre</t>
  </si>
  <si>
    <t>ottobre</t>
  </si>
  <si>
    <t>novembre</t>
  </si>
  <si>
    <t>dicembre</t>
  </si>
  <si>
    <t>NUMERO MEDIO CLIENTI</t>
  </si>
  <si>
    <t>numero medio complessivo</t>
  </si>
  <si>
    <t>NOTE</t>
  </si>
  <si>
    <t>celle verdi</t>
  </si>
  <si>
    <t>dati inseriti dalle imprese (inserire il numero di contratti attivi nell'ultimo giorno di ogni mese</t>
  </si>
  <si>
    <t>celle grigie</t>
  </si>
  <si>
    <t>calcoli intermedi e dati calcolati automaticamente dal sistema</t>
  </si>
  <si>
    <t>Le imprese inseriscono il numero di CONTRATTI attivi nell'ultimo giorno di ciascun mese</t>
  </si>
  <si>
    <t>La raccolta prosegue solo se l'impresa dichiara di servire clienti nel mese di dicembre.</t>
  </si>
  <si>
    <t>2.1</t>
  </si>
  <si>
    <t>Reclami scritti ricevuti (articolo 36.2)</t>
  </si>
  <si>
    <t>Clienti domestici del mercato libero</t>
  </si>
  <si>
    <t>Argomento reclamo</t>
  </si>
  <si>
    <r>
      <t xml:space="preserve">Totale per argomento 
</t>
    </r>
    <r>
      <rPr>
        <sz val="10"/>
        <color theme="1"/>
        <rFont val="Aptos Narrow"/>
        <family val="2"/>
      </rPr>
      <t>(elettrico, gas, 
aspetti comuni)</t>
    </r>
  </si>
  <si>
    <t>Sub argomento reclamo</t>
  </si>
  <si>
    <t>Reclami per 
fornitura elettrica</t>
  </si>
  <si>
    <t>Reclami per 
fornitura gas</t>
  </si>
  <si>
    <t>Reclami per 
aspetti comuni</t>
  </si>
  <si>
    <r>
      <t>Contratti</t>
    </r>
    <r>
      <rPr>
        <sz val="10"/>
        <color theme="1"/>
        <rFont val="Aptos Narrow"/>
        <family val="2"/>
      </rPr>
      <t> </t>
    </r>
  </si>
  <si>
    <t>Recesso</t>
  </si>
  <si>
    <t>Volture e subentri</t>
  </si>
  <si>
    <t>Modifiche unilaterali</t>
  </si>
  <si>
    <t>Altro</t>
  </si>
  <si>
    <t>Morosità e sospensione</t>
  </si>
  <si>
    <t>Morosità</t>
  </si>
  <si>
    <t>Sospensione e riattivazione</t>
  </si>
  <si>
    <t>Cmor (Corrispettivo morosità pregresse)</t>
  </si>
  <si>
    <t>Mercato</t>
  </si>
  <si>
    <t xml:space="preserve">Presunti contratti non richiesti </t>
  </si>
  <si>
    <t>Cambio fornitore</t>
  </si>
  <si>
    <t>Condizioni economiche nuovi contratti</t>
  </si>
  <si>
    <t>Doppia fatturazione</t>
  </si>
  <si>
    <t>Fatturazione</t>
  </si>
  <si>
    <t>Autolettura (uso della)</t>
  </si>
  <si>
    <t>Ricalcoli</t>
  </si>
  <si>
    <t>Consumi stimati errati</t>
  </si>
  <si>
    <t>Periodicità e fattura di chiusura</t>
  </si>
  <si>
    <t>Pagamenti e rimborsi</t>
  </si>
  <si>
    <t>Importi per consumi risalenti a più di due anni per i quali non risulti maturata la prescrizione</t>
  </si>
  <si>
    <t xml:space="preserve">Misura </t>
  </si>
  <si>
    <t>Cambio misuratore</t>
  </si>
  <si>
    <t>Verifica e ricostruzioni</t>
  </si>
  <si>
    <t>Mancate letture</t>
  </si>
  <si>
    <t>Connessioni, lavori e qualità tecnica</t>
  </si>
  <si>
    <t>Preventivi/attivazioni/lavori (tempi e costi)</t>
  </si>
  <si>
    <t>Continuità</t>
  </si>
  <si>
    <t>Valori della tensione/pressione</t>
  </si>
  <si>
    <t>Sicurezza</t>
  </si>
  <si>
    <t>Bonus sociale</t>
  </si>
  <si>
    <t>Validazioni</t>
  </si>
  <si>
    <t>Cessazioni</t>
  </si>
  <si>
    <t>Erogazioni</t>
  </si>
  <si>
    <t>Qualità commerciale</t>
  </si>
  <si>
    <t>Servizio clienti (call center, sportelli, altri servizi)</t>
  </si>
  <si>
    <t>Indennizzi</t>
  </si>
  <si>
    <t>Totale</t>
  </si>
  <si>
    <t>2.2</t>
  </si>
  <si>
    <t>Clienti domestici in vulnerabilità</t>
  </si>
  <si>
    <t>2.3</t>
  </si>
  <si>
    <t>Clienti domestici in ultima istanza</t>
  </si>
  <si>
    <t>2.4</t>
  </si>
  <si>
    <t>Clienti non domestici del mercato libero</t>
  </si>
  <si>
    <t>2.5</t>
  </si>
  <si>
    <t>Clienti non domestici in ultima istanza</t>
  </si>
  <si>
    <t>3.x</t>
  </si>
  <si>
    <t>Richieste scritte di informazioni ricevute (articolo 36.2)</t>
  </si>
  <si>
    <t>Le schede relative alle richieste scritte di informazioni ricevute nell'anno di riferimento riproducono struttura e contenuti delle schede relative ai reclami ricevuti (schede da 2.1 a 2.5)</t>
  </si>
  <si>
    <t>4.1</t>
  </si>
  <si>
    <t>Prestazioni eseguite (articolo 36.3), tempo complessivo di esecuzione (articolo 36.4), indennizzi (articolo 36.5)</t>
  </si>
  <si>
    <t>Clienti domestici 
del mercato libero
Fornitura elettricità</t>
  </si>
  <si>
    <t>Prestazioni eseguite</t>
  </si>
  <si>
    <t>Tempo</t>
  </si>
  <si>
    <t>Numero complessivo di prestazioni  eseguite nell’anno di riferimento</t>
  </si>
  <si>
    <r>
      <t>Numero di prestazioni eseguite</t>
    </r>
    <r>
      <rPr>
        <b/>
        <sz val="11"/>
        <rFont val="Aptos Narrow"/>
        <family val="2"/>
      </rPr>
      <t xml:space="preserve"> entro</t>
    </r>
    <r>
      <rPr>
        <sz val="11"/>
        <rFont val="Aptos Narrow"/>
        <family val="2"/>
      </rPr>
      <t xml:space="preserve"> lo standard nell'anno di riferimento</t>
    </r>
  </si>
  <si>
    <r>
      <t xml:space="preserve">Numero di prestazioni eseguite </t>
    </r>
    <r>
      <rPr>
        <b/>
        <sz val="11"/>
        <color theme="1"/>
        <rFont val="Aptos Narrow"/>
        <family val="2"/>
      </rPr>
      <t>oltre</t>
    </r>
    <r>
      <rPr>
        <sz val="11"/>
        <color theme="1"/>
        <rFont val="Aptos Narrow"/>
        <family val="2"/>
      </rPr>
      <t xml:space="preserve"> 
lo standard nell'anno di riferimento</t>
    </r>
  </si>
  <si>
    <t>tempo complessivo di esecuzione</t>
  </si>
  <si>
    <t>Numero indennizzi erogati nell'anno di riferimento</t>
  </si>
  <si>
    <t>Importo indennizzi erogati nell'anno di riferimento</t>
  </si>
  <si>
    <t xml:space="preserve"> per altre cause</t>
  </si>
  <si>
    <t xml:space="preserve"> per cause esterne</t>
  </si>
  <si>
    <t>per forza maggiore</t>
  </si>
  <si>
    <t>Risposte a reclami scritti</t>
  </si>
  <si>
    <t>Rettifiche di fatturazione</t>
  </si>
  <si>
    <t>Rettifica di doppia fatturazione</t>
  </si>
  <si>
    <t>Risposte a richieste di informazioni</t>
  </si>
  <si>
    <t>Clienti domestici 
del mercato libero
Fornitura gas</t>
  </si>
  <si>
    <t>Clienti domestici 
del mercato libero
Aspetti comuni</t>
  </si>
  <si>
    <t>Clienti domestici
del mercato libero
TOTALE</t>
  </si>
  <si>
    <t>4.2</t>
  </si>
  <si>
    <t>Clienti in tutela</t>
  </si>
  <si>
    <t>Clienti domestici 
in vulnerabilità
Fornitura elettricità</t>
  </si>
  <si>
    <t>Clienti domestici 
in vulnerabilità
Fornitura gas</t>
  </si>
  <si>
    <t>Clienti domestici 
in tutela
TOTALE</t>
  </si>
  <si>
    <t>4.3</t>
  </si>
  <si>
    <t>Clienti non domestici 
del mercato libero
Fornitura elettricità</t>
  </si>
  <si>
    <t>Clienti non domestici 
del mercato libero
Fornitura gas</t>
  </si>
  <si>
    <t>Clienti non domestici 
del mercato libero
Aspetti comuni</t>
  </si>
  <si>
    <t>Clienti non domestici
del mercato libero
TOTALE</t>
  </si>
  <si>
    <t>4.4</t>
  </si>
  <si>
    <t>Clienti in ultima istanza</t>
  </si>
  <si>
    <t>Clienti domestici 
in ultima istanza
Fornitura elettricità</t>
  </si>
  <si>
    <t>Clienti domestici 
in ultima istanza
Fornitura gas</t>
  </si>
  <si>
    <t>Clienti non domestici 
in ultima istanza
Fornitura elettricità</t>
  </si>
  <si>
    <t>Clienti non domestici 
in ultima istanza
Fornitura gas</t>
  </si>
  <si>
    <t>Clienti domestici 
in ultima istanza
TOTALE</t>
  </si>
  <si>
    <t>Clienti non domestici 
in ultima istanza
TOTALE</t>
  </si>
  <si>
    <t>Reclami ricevuti ogni mille clienti  (articolo 37.3 lettera a)</t>
  </si>
  <si>
    <t>Calcolato dal sistema</t>
  </si>
  <si>
    <t>Categoria</t>
  </si>
  <si>
    <t>R
numero totale reclami</t>
  </si>
  <si>
    <t>N 
numero medio clienti</t>
  </si>
  <si>
    <t>Reclami ricevuti
ogni mille clienti</t>
  </si>
  <si>
    <t>Cliente domestico
del mercato libero</t>
  </si>
  <si>
    <t xml:space="preserve">Cliente domestico
in vulnerabilità </t>
  </si>
  <si>
    <t>Cliente domestico
in ultima istanza</t>
  </si>
  <si>
    <t>Cliente non domestico
del mercato libero</t>
  </si>
  <si>
    <t xml:space="preserve">Cliente non domestico
in ultima istanza </t>
  </si>
  <si>
    <t>Note</t>
  </si>
  <si>
    <t>I dati in grassetto sono utilizzati nella Scheda qualità</t>
  </si>
  <si>
    <t>Gli indicatori relativi ai clienti domestici e non domestici in ultima istanza sono calcolati dal sistema ma non sono pubblicati nella scheda qualità</t>
  </si>
  <si>
    <t>Tempo medio di esecuzione delle prestazioni (articolo 37.3 lettera b)</t>
  </si>
  <si>
    <t>Tempo medio</t>
  </si>
  <si>
    <t>Cliente domestico
in vulnerabilità</t>
  </si>
  <si>
    <t>Cliente domestico 
in ultima istanza</t>
  </si>
  <si>
    <t>Cliente non domestico 
del mercato libero</t>
  </si>
  <si>
    <t xml:space="preserve">Cliente non domestico  
in ultima istanza </t>
  </si>
  <si>
    <t xml:space="preserve"> i dati in grassetto sono utilizzati nella Scheda qualità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</si>
</sst>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_-* #,##0_-;\-* #,##0_-;_-* &quot;-&quot;??_-;_-@_-"/>
    <numFmt numFmtId="165" formatCode="#,##0_ ;[Red]\-#,##0\ "/>
  </numFmts>
  <fonts count="42">
    <font>
      <sz val="11"/>
      <color theme="1"/>
      <name val="Aptos Narrow"/>
      <family val="2"/>
      <scheme val="minor"/>
    </font>
    <font>
      <sz val="8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9"/>
      <color rgb="FF000000"/>
      <name val="Aptos Narrow"/>
      <family val="2"/>
    </font>
    <font>
      <sz val="10"/>
      <color rgb="FF000000"/>
      <name val="Aptos Narrow"/>
      <family val="2"/>
    </font>
    <font>
      <sz val="11"/>
      <color theme="1"/>
      <name val="Aptos Narrow"/>
      <family val="2"/>
    </font>
    <font>
      <b/>
      <sz val="14"/>
      <color theme="1"/>
      <name val="Aptos Narrow"/>
      <family val="2"/>
    </font>
    <font>
      <b/>
      <sz val="11"/>
      <color theme="1"/>
      <name val="Aptos Narrow"/>
      <family val="2"/>
    </font>
    <font>
      <b/>
      <sz val="11"/>
      <color rgb="FF000000"/>
      <name val="Aptos Narrow"/>
      <family val="2"/>
    </font>
    <font>
      <sz val="11"/>
      <color rgb="FF000000"/>
      <name val="Aptos Narrow"/>
      <family val="2"/>
    </font>
    <font>
      <sz val="9"/>
      <color theme="1"/>
      <name val="Aptos Narrow"/>
      <family val="2"/>
    </font>
    <font>
      <sz val="11"/>
      <color rgb="FFC00000"/>
      <name val="Aptos Narrow"/>
      <family val="2"/>
    </font>
    <font>
      <i/>
      <sz val="11"/>
      <color rgb="FFC00000"/>
      <name val="Aptos Narrow"/>
      <family val="2"/>
    </font>
    <font>
      <sz val="10"/>
      <color theme="1"/>
      <name val="Aptos Narrow"/>
      <family val="2"/>
    </font>
    <font>
      <i/>
      <sz val="11"/>
      <color theme="1"/>
      <name val="Aptos Narrow"/>
      <family val="2"/>
    </font>
    <font>
      <sz val="9"/>
      <color rgb="FF000000"/>
      <name val="Aptos Narrow"/>
      <family val="2"/>
    </font>
    <font>
      <b/>
      <sz val="9"/>
      <color theme="1"/>
      <name val="Aptos Narrow"/>
      <family val="2"/>
    </font>
    <font>
      <sz val="11"/>
      <color rgb="FFFF0000"/>
      <name val="Aptos Narrow"/>
      <family val="2"/>
    </font>
    <font>
      <b/>
      <sz val="10"/>
      <color theme="1"/>
      <name val="Aptos Narrow"/>
      <family val="2"/>
    </font>
    <font>
      <b/>
      <sz val="11"/>
      <color rgb="FFC00000"/>
      <name val="Aptos Narrow"/>
      <family val="2"/>
    </font>
    <font>
      <sz val="11"/>
      <name val="Aptos Narrow"/>
      <family val="2"/>
    </font>
    <font>
      <b/>
      <i/>
      <sz val="11"/>
      <color theme="1"/>
      <name val="Aptos Narrow"/>
      <family val="2"/>
    </font>
    <font>
      <sz val="14"/>
      <color theme="1"/>
      <name val="Aptos Narrow"/>
      <family val="2"/>
    </font>
    <font>
      <b/>
      <sz val="11"/>
      <name val="Aptos Narrow"/>
      <family val="2"/>
    </font>
    <font>
      <b/>
      <sz val="10"/>
      <name val="Aptos Narrow"/>
      <family val="2"/>
    </font>
    <font>
      <b/>
      <i/>
      <sz val="10"/>
      <color theme="1"/>
      <name val="Aptos Narrow"/>
      <family val="2"/>
    </font>
    <font>
      <b/>
      <sz val="10"/>
      <color rgb="FF000000"/>
      <name val="Aptos Narrow"/>
      <family val="2"/>
    </font>
    <font>
      <i/>
      <sz val="11"/>
      <color rgb="FF000000"/>
      <name val="Aptos Narrow"/>
      <family val="2"/>
    </font>
    <font>
      <i/>
      <sz val="10"/>
      <color rgb="FF000000"/>
      <name val="Aptos Narrow"/>
      <family val="2"/>
    </font>
    <font>
      <b/>
      <i/>
      <sz val="10"/>
      <name val="Aptos Narrow"/>
      <family val="2"/>
    </font>
    <font>
      <sz val="11"/>
      <name val="Aptos Narrow"/>
      <family val="2"/>
      <scheme val="minor"/>
    </font>
    <font>
      <sz val="9"/>
      <color theme="1"/>
      <name val="Segoe UI"/>
      <family val="2"/>
    </font>
    <font>
      <sz val="11"/>
      <color rgb="FFC00000"/>
      <name val="Aptos Narrow"/>
      <family val="2"/>
      <scheme val="minor"/>
    </font>
    <font>
      <b/>
      <sz val="11"/>
      <color rgb="FFC00000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4"/>
      <name val="Aptos Narrow"/>
      <family val="2"/>
    </font>
    <font>
      <sz val="14"/>
      <name val="Aptos Narrow"/>
      <family val="2"/>
    </font>
    <font>
      <i/>
      <sz val="10"/>
      <color theme="1"/>
      <name val="Aptos Narrow"/>
      <family val="2"/>
    </font>
    <font>
      <i/>
      <sz val="9"/>
      <color theme="1"/>
      <name val="Aptos Narrow"/>
      <family val="2"/>
    </font>
    <font>
      <b/>
      <sz val="12"/>
      <color theme="1"/>
      <name val="Aptos Narrow"/>
      <family val="2"/>
    </font>
    <font>
      <b/>
      <sz val="12"/>
      <color rgb="FF000000"/>
      <name val="Aptos Narrow"/>
      <family val="2"/>
    </font>
    <font>
      <i/>
      <sz val="12"/>
      <color rgb="FF000000"/>
      <name val="Aptos Narrow"/>
      <family val="2"/>
    </font>
  </fonts>
  <fills count="11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3" tint="0.89999084444715716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FBFED4"/>
        <bgColor indexed="64"/>
      </patternFill>
    </fill>
    <fill>
      <patternFill patternType="solid">
        <fgColor theme="0"/>
        <bgColor indexed="64"/>
      </patternFill>
    </fill>
  </fills>
  <borders count="3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43" fontId="2" fillId="0" borderId="0" applyFont="0" applyFill="0" applyBorder="0" applyAlignment="0" applyProtection="0"/>
  </cellStyleXfs>
  <cellXfs count="297">
    <xf numFmtId="0" fontId="0" fillId="0" borderId="0" xfId="0"/>
    <xf numFmtId="0" fontId="5" fillId="0" borderId="0" xfId="0" applyFont="1"/>
    <xf numFmtId="0" fontId="6" fillId="0" borderId="0" xfId="0" applyFont="1"/>
    <xf numFmtId="0" fontId="7" fillId="0" borderId="0" xfId="0" applyFont="1"/>
    <xf numFmtId="0" fontId="5" fillId="0" borderId="0" xfId="0" applyFont="1" applyAlignment="1">
      <alignment wrapText="1"/>
    </xf>
    <xf numFmtId="0" fontId="5" fillId="0" borderId="0" xfId="0" applyFont="1" applyAlignment="1">
      <alignment horizontal="left" vertical="center"/>
    </xf>
    <xf numFmtId="0" fontId="7" fillId="0" borderId="0" xfId="0" applyFont="1" applyAlignment="1">
      <alignment horizontal="center"/>
    </xf>
    <xf numFmtId="0" fontId="7" fillId="0" borderId="0" xfId="0" applyFont="1" applyAlignment="1">
      <alignment horizontal="left" vertical="center"/>
    </xf>
    <xf numFmtId="0" fontId="6" fillId="0" borderId="0" xfId="0" applyFont="1" applyAlignment="1">
      <alignment wrapText="1"/>
    </xf>
    <xf numFmtId="0" fontId="6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7" fillId="0" borderId="0" xfId="0" applyFont="1" applyAlignment="1">
      <alignment vertical="center" wrapText="1"/>
    </xf>
    <xf numFmtId="0" fontId="5" fillId="0" borderId="0" xfId="0" applyFont="1" applyAlignment="1">
      <alignment vertical="center" wrapText="1"/>
    </xf>
    <xf numFmtId="0" fontId="17" fillId="0" borderId="0" xfId="0" applyFont="1" applyAlignment="1">
      <alignment vertical="center" wrapText="1"/>
    </xf>
    <xf numFmtId="0" fontId="13" fillId="2" borderId="1" xfId="0" applyFont="1" applyFill="1" applyBorder="1" applyAlignment="1">
      <alignment horizontal="center" vertical="center" wrapText="1"/>
    </xf>
    <xf numFmtId="164" fontId="15" fillId="3" borderId="1" xfId="1" applyNumberFormat="1" applyFont="1" applyFill="1" applyBorder="1" applyAlignment="1">
      <alignment horizontal="center" vertical="center" wrapText="1"/>
    </xf>
    <xf numFmtId="165" fontId="15" fillId="3" borderId="1" xfId="1" applyNumberFormat="1" applyFont="1" applyFill="1" applyBorder="1" applyAlignment="1">
      <alignment horizontal="center" vertical="center" wrapText="1"/>
    </xf>
    <xf numFmtId="164" fontId="9" fillId="3" borderId="1" xfId="1" applyNumberFormat="1" applyFont="1" applyFill="1" applyBorder="1" applyAlignment="1">
      <alignment horizontal="left" vertical="center" wrapText="1"/>
    </xf>
    <xf numFmtId="164" fontId="15" fillId="3" borderId="1" xfId="1" applyNumberFormat="1" applyFont="1" applyFill="1" applyBorder="1" applyAlignment="1">
      <alignment horizontal="left" vertical="center" wrapText="1"/>
    </xf>
    <xf numFmtId="164" fontId="15" fillId="3" borderId="3" xfId="1" applyNumberFormat="1" applyFont="1" applyFill="1" applyBorder="1" applyAlignment="1">
      <alignment horizontal="center" vertical="center" wrapText="1"/>
    </xf>
    <xf numFmtId="164" fontId="15" fillId="3" borderId="16" xfId="1" applyNumberFormat="1" applyFont="1" applyFill="1" applyBorder="1" applyAlignment="1">
      <alignment horizontal="center" vertical="center" wrapText="1"/>
    </xf>
    <xf numFmtId="165" fontId="15" fillId="3" borderId="16" xfId="1" applyNumberFormat="1" applyFont="1" applyFill="1" applyBorder="1" applyAlignment="1">
      <alignment horizontal="center" vertical="center" wrapText="1"/>
    </xf>
    <xf numFmtId="164" fontId="9" fillId="3" borderId="16" xfId="1" applyNumberFormat="1" applyFont="1" applyFill="1" applyBorder="1" applyAlignment="1">
      <alignment horizontal="left" vertical="center" wrapText="1"/>
    </xf>
    <xf numFmtId="164" fontId="15" fillId="3" borderId="16" xfId="1" applyNumberFormat="1" applyFont="1" applyFill="1" applyBorder="1" applyAlignment="1">
      <alignment horizontal="left" vertical="center" wrapText="1"/>
    </xf>
    <xf numFmtId="164" fontId="15" fillId="3" borderId="7" xfId="1" applyNumberFormat="1" applyFont="1" applyFill="1" applyBorder="1" applyAlignment="1">
      <alignment horizontal="center" vertical="center" wrapText="1"/>
    </xf>
    <xf numFmtId="164" fontId="7" fillId="0" borderId="0" xfId="1" applyNumberFormat="1" applyFont="1" applyFill="1" applyBorder="1" applyAlignment="1">
      <alignment vertical="center" wrapText="1"/>
    </xf>
    <xf numFmtId="165" fontId="7" fillId="0" borderId="0" xfId="0" applyNumberFormat="1" applyFont="1" applyAlignment="1">
      <alignment vertical="center" wrapText="1"/>
    </xf>
    <xf numFmtId="0" fontId="7" fillId="0" borderId="0" xfId="0" applyFont="1" applyAlignment="1">
      <alignment horizontal="center" vertical="center" wrapText="1"/>
    </xf>
    <xf numFmtId="0" fontId="12" fillId="3" borderId="0" xfId="0" applyFont="1" applyFill="1" applyAlignment="1">
      <alignment vertical="center"/>
    </xf>
    <xf numFmtId="0" fontId="12" fillId="2" borderId="0" xfId="0" applyFont="1" applyFill="1" applyAlignment="1">
      <alignment vertical="center"/>
    </xf>
    <xf numFmtId="0" fontId="11" fillId="0" borderId="0" xfId="0" applyFont="1" applyAlignment="1">
      <alignment vertical="center"/>
    </xf>
    <xf numFmtId="0" fontId="13" fillId="0" borderId="0" xfId="0" applyFont="1"/>
    <xf numFmtId="0" fontId="22" fillId="0" borderId="0" xfId="0" applyFont="1"/>
    <xf numFmtId="164" fontId="23" fillId="2" borderId="11" xfId="1" applyNumberFormat="1" applyFont="1" applyFill="1" applyBorder="1" applyAlignment="1">
      <alignment wrapText="1"/>
    </xf>
    <xf numFmtId="164" fontId="23" fillId="2" borderId="12" xfId="1" applyNumberFormat="1" applyFont="1" applyFill="1" applyBorder="1" applyAlignment="1">
      <alignment wrapText="1"/>
    </xf>
    <xf numFmtId="164" fontId="10" fillId="3" borderId="15" xfId="1" applyNumberFormat="1" applyFont="1" applyFill="1" applyBorder="1" applyAlignment="1">
      <alignment wrapText="1"/>
    </xf>
    <xf numFmtId="164" fontId="10" fillId="3" borderId="5" xfId="1" applyNumberFormat="1" applyFont="1" applyFill="1" applyBorder="1" applyAlignment="1">
      <alignment wrapText="1"/>
    </xf>
    <xf numFmtId="164" fontId="10" fillId="3" borderId="1" xfId="1" applyNumberFormat="1" applyFont="1" applyFill="1" applyBorder="1" applyAlignment="1">
      <alignment wrapText="1"/>
    </xf>
    <xf numFmtId="164" fontId="10" fillId="3" borderId="3" xfId="1" applyNumberFormat="1" applyFont="1" applyFill="1" applyBorder="1" applyAlignment="1">
      <alignment wrapText="1"/>
    </xf>
    <xf numFmtId="164" fontId="10" fillId="3" borderId="16" xfId="1" applyNumberFormat="1" applyFont="1" applyFill="1" applyBorder="1" applyAlignment="1">
      <alignment wrapText="1"/>
    </xf>
    <xf numFmtId="164" fontId="10" fillId="3" borderId="7" xfId="1" applyNumberFormat="1" applyFont="1" applyFill="1" applyBorder="1" applyAlignment="1">
      <alignment wrapText="1"/>
    </xf>
    <xf numFmtId="164" fontId="18" fillId="2" borderId="11" xfId="1" applyNumberFormat="1" applyFont="1" applyFill="1" applyBorder="1" applyAlignment="1">
      <alignment vertical="center" wrapText="1"/>
    </xf>
    <xf numFmtId="164" fontId="10" fillId="3" borderId="11" xfId="1" applyNumberFormat="1" applyFont="1" applyFill="1" applyBorder="1" applyAlignment="1">
      <alignment wrapText="1"/>
    </xf>
    <xf numFmtId="164" fontId="10" fillId="3" borderId="12" xfId="1" applyNumberFormat="1" applyFont="1" applyFill="1" applyBorder="1" applyAlignment="1">
      <alignment wrapText="1"/>
    </xf>
    <xf numFmtId="165" fontId="18" fillId="2" borderId="2" xfId="0" quotePrefix="1" applyNumberFormat="1" applyFont="1" applyFill="1" applyBorder="1" applyAlignment="1">
      <alignment horizontal="center" vertical="center" wrapText="1"/>
    </xf>
    <xf numFmtId="0" fontId="12" fillId="0" borderId="0" xfId="0" applyFont="1" applyAlignment="1">
      <alignment vertical="center"/>
    </xf>
    <xf numFmtId="165" fontId="15" fillId="3" borderId="2" xfId="1" applyNumberFormat="1" applyFont="1" applyFill="1" applyBorder="1" applyAlignment="1">
      <alignment horizontal="center" vertical="center" wrapText="1"/>
    </xf>
    <xf numFmtId="165" fontId="15" fillId="3" borderId="3" xfId="1" applyNumberFormat="1" applyFont="1" applyFill="1" applyBorder="1" applyAlignment="1">
      <alignment horizontal="center" vertical="center" wrapText="1"/>
    </xf>
    <xf numFmtId="165" fontId="15" fillId="3" borderId="6" xfId="1" applyNumberFormat="1" applyFont="1" applyFill="1" applyBorder="1" applyAlignment="1">
      <alignment horizontal="center" vertical="center" wrapText="1"/>
    </xf>
    <xf numFmtId="165" fontId="15" fillId="3" borderId="7" xfId="1" applyNumberFormat="1" applyFont="1" applyFill="1" applyBorder="1" applyAlignment="1">
      <alignment horizontal="center" vertical="center" wrapText="1"/>
    </xf>
    <xf numFmtId="0" fontId="7" fillId="5" borderId="24" xfId="0" applyFont="1" applyFill="1" applyBorder="1" applyAlignment="1">
      <alignment horizontal="center" vertical="center"/>
    </xf>
    <xf numFmtId="0" fontId="13" fillId="5" borderId="1" xfId="0" applyFont="1" applyFill="1" applyBorder="1" applyAlignment="1">
      <alignment horizontal="center" vertical="center" wrapText="1"/>
    </xf>
    <xf numFmtId="0" fontId="13" fillId="5" borderId="3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right"/>
    </xf>
    <xf numFmtId="0" fontId="6" fillId="0" borderId="0" xfId="0" applyFont="1" applyAlignment="1">
      <alignment horizontal="right" wrapText="1"/>
    </xf>
    <xf numFmtId="0" fontId="7" fillId="2" borderId="24" xfId="0" applyFont="1" applyFill="1" applyBorder="1" applyAlignment="1">
      <alignment horizontal="center" vertical="center"/>
    </xf>
    <xf numFmtId="0" fontId="13" fillId="2" borderId="3" xfId="0" applyFont="1" applyFill="1" applyBorder="1" applyAlignment="1">
      <alignment horizontal="center" vertical="center" wrapText="1"/>
    </xf>
    <xf numFmtId="0" fontId="24" fillId="2" borderId="28" xfId="0" applyFont="1" applyFill="1" applyBorder="1" applyAlignment="1">
      <alignment horizontal="left" vertical="center" wrapText="1"/>
    </xf>
    <xf numFmtId="165" fontId="18" fillId="4" borderId="2" xfId="0" quotePrefix="1" applyNumberFormat="1" applyFont="1" applyFill="1" applyBorder="1" applyAlignment="1">
      <alignment horizontal="center" vertical="center" wrapText="1"/>
    </xf>
    <xf numFmtId="0" fontId="18" fillId="0" borderId="0" xfId="0" applyFont="1" applyAlignment="1">
      <alignment horizontal="right" vertical="center" wrapText="1"/>
    </xf>
    <xf numFmtId="165" fontId="18" fillId="0" borderId="0" xfId="0" applyNumberFormat="1" applyFont="1" applyAlignment="1">
      <alignment horizontal="center" vertical="center" wrapText="1"/>
    </xf>
    <xf numFmtId="165" fontId="16" fillId="0" borderId="0" xfId="0" applyNumberFormat="1" applyFont="1" applyAlignment="1">
      <alignment horizontal="center" wrapText="1"/>
    </xf>
    <xf numFmtId="0" fontId="7" fillId="2" borderId="32" xfId="0" applyFont="1" applyFill="1" applyBorder="1" applyAlignment="1">
      <alignment horizontal="center" vertical="center"/>
    </xf>
    <xf numFmtId="165" fontId="18" fillId="2" borderId="17" xfId="0" quotePrefix="1" applyNumberFormat="1" applyFont="1" applyFill="1" applyBorder="1" applyAlignment="1">
      <alignment horizontal="center" vertical="center" wrapText="1"/>
    </xf>
    <xf numFmtId="165" fontId="18" fillId="2" borderId="1" xfId="0" quotePrefix="1" applyNumberFormat="1" applyFont="1" applyFill="1" applyBorder="1" applyAlignment="1">
      <alignment horizontal="center" vertical="center" wrapText="1"/>
    </xf>
    <xf numFmtId="165" fontId="18" fillId="2" borderId="3" xfId="0" quotePrefix="1" applyNumberFormat="1" applyFont="1" applyFill="1" applyBorder="1" applyAlignment="1">
      <alignment horizontal="center" vertical="center" wrapText="1"/>
    </xf>
    <xf numFmtId="165" fontId="25" fillId="2" borderId="6" xfId="0" applyNumberFormat="1" applyFont="1" applyFill="1" applyBorder="1" applyAlignment="1">
      <alignment horizontal="center" vertical="center" wrapText="1"/>
    </xf>
    <xf numFmtId="0" fontId="25" fillId="2" borderId="23" xfId="0" applyFont="1" applyFill="1" applyBorder="1" applyAlignment="1">
      <alignment horizontal="right" vertical="center" wrapText="1"/>
    </xf>
    <xf numFmtId="0" fontId="18" fillId="2" borderId="2" xfId="0" applyFont="1" applyFill="1" applyBorder="1" applyAlignment="1">
      <alignment horizontal="left" vertical="center" wrapText="1"/>
    </xf>
    <xf numFmtId="0" fontId="18" fillId="2" borderId="6" xfId="0" applyFont="1" applyFill="1" applyBorder="1" applyAlignment="1">
      <alignment horizontal="left" vertical="center" wrapText="1"/>
    </xf>
    <xf numFmtId="0" fontId="22" fillId="0" borderId="0" xfId="0" applyFont="1" applyAlignment="1">
      <alignment horizontal="left" vertical="center"/>
    </xf>
    <xf numFmtId="0" fontId="6" fillId="0" borderId="0" xfId="0" applyFont="1" applyAlignment="1">
      <alignment horizontal="right" vertical="center"/>
    </xf>
    <xf numFmtId="0" fontId="27" fillId="2" borderId="15" xfId="0" applyFont="1" applyFill="1" applyBorder="1" applyAlignment="1">
      <alignment horizontal="center" vertical="center" wrapText="1"/>
    </xf>
    <xf numFmtId="1" fontId="14" fillId="2" borderId="1" xfId="0" applyNumberFormat="1" applyFont="1" applyFill="1" applyBorder="1" applyAlignment="1">
      <alignment horizontal="center" vertical="center" wrapText="1"/>
    </xf>
    <xf numFmtId="1" fontId="14" fillId="2" borderId="16" xfId="0" applyNumberFormat="1" applyFont="1" applyFill="1" applyBorder="1" applyAlignment="1">
      <alignment horizontal="center" vertical="center" wrapText="1"/>
    </xf>
    <xf numFmtId="0" fontId="27" fillId="2" borderId="5" xfId="0" applyFont="1" applyFill="1" applyBorder="1" applyAlignment="1">
      <alignment horizontal="center" vertical="center" wrapText="1"/>
    </xf>
    <xf numFmtId="1" fontId="14" fillId="2" borderId="3" xfId="0" applyNumberFormat="1" applyFont="1" applyFill="1" applyBorder="1" applyAlignment="1">
      <alignment horizontal="center" vertical="center" wrapText="1"/>
    </xf>
    <xf numFmtId="1" fontId="14" fillId="2" borderId="7" xfId="0" applyNumberFormat="1" applyFont="1" applyFill="1" applyBorder="1" applyAlignment="1">
      <alignment horizontal="center" vertical="center" wrapText="1"/>
    </xf>
    <xf numFmtId="0" fontId="7" fillId="2" borderId="4" xfId="0" applyFont="1" applyFill="1" applyBorder="1" applyAlignment="1">
      <alignment horizontal="center" vertical="center" wrapText="1"/>
    </xf>
    <xf numFmtId="164" fontId="19" fillId="0" borderId="0" xfId="1" applyNumberFormat="1" applyFont="1" applyFill="1" applyBorder="1" applyAlignment="1">
      <alignment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18" fillId="2" borderId="3" xfId="0" applyFont="1" applyFill="1" applyBorder="1" applyAlignment="1">
      <alignment horizontal="center" vertical="center" wrapText="1"/>
    </xf>
    <xf numFmtId="164" fontId="23" fillId="2" borderId="16" xfId="1" quotePrefix="1" applyNumberFormat="1" applyFont="1" applyFill="1" applyBorder="1" applyAlignment="1">
      <alignment horizontal="center" vertical="center" wrapText="1"/>
    </xf>
    <xf numFmtId="164" fontId="23" fillId="2" borderId="16" xfId="1" applyNumberFormat="1" applyFont="1" applyFill="1" applyBorder="1" applyAlignment="1">
      <alignment vertical="center" wrapText="1"/>
    </xf>
    <xf numFmtId="165" fontId="23" fillId="2" borderId="7" xfId="0" applyNumberFormat="1" applyFont="1" applyFill="1" applyBorder="1" applyAlignment="1">
      <alignment vertical="center" wrapText="1"/>
    </xf>
    <xf numFmtId="0" fontId="7" fillId="0" borderId="0" xfId="0" applyFont="1" applyAlignment="1">
      <alignment horizontal="right" vertical="center"/>
    </xf>
    <xf numFmtId="0" fontId="13" fillId="3" borderId="1" xfId="0" applyFont="1" applyFill="1" applyBorder="1" applyAlignment="1">
      <alignment horizontal="center" vertical="center" wrapText="1"/>
      <extLst>
        <ext xmlns:xfpb="http://schemas.microsoft.com/office/spreadsheetml/2022/featurepropertybag" uri="{C7286773-470A-42A8-94C5-96B5CB345126}">
          <xfpb:xfComplement i="0"/>
        </ext>
      </extLst>
    </xf>
    <xf numFmtId="0" fontId="13" fillId="3" borderId="3" xfId="0" applyFont="1" applyFill="1" applyBorder="1" applyAlignment="1">
      <alignment horizontal="center" vertical="center" wrapText="1"/>
      <extLst>
        <ext xmlns:xfpb="http://schemas.microsoft.com/office/spreadsheetml/2022/featurepropertybag" uri="{C7286773-470A-42A8-94C5-96B5CB345126}">
          <xfpb:xfComplement i="0"/>
        </ext>
      </extLst>
    </xf>
    <xf numFmtId="0" fontId="13" fillId="3" borderId="16" xfId="0" applyFont="1" applyFill="1" applyBorder="1" applyAlignment="1">
      <alignment horizontal="center" vertical="center" wrapText="1"/>
      <extLst>
        <ext xmlns:xfpb="http://schemas.microsoft.com/office/spreadsheetml/2022/featurepropertybag" uri="{C7286773-470A-42A8-94C5-96B5CB345126}">
          <xfpb:xfComplement i="0"/>
        </ext>
      </extLst>
    </xf>
    <xf numFmtId="0" fontId="13" fillId="3" borderId="7" xfId="0" applyFont="1" applyFill="1" applyBorder="1" applyAlignment="1">
      <alignment horizontal="center" vertical="center" wrapText="1"/>
      <extLst>
        <ext xmlns:xfpb="http://schemas.microsoft.com/office/spreadsheetml/2022/featurepropertybag" uri="{C7286773-470A-42A8-94C5-96B5CB345126}">
          <xfpb:xfComplement i="0"/>
        </ext>
      </extLst>
    </xf>
    <xf numFmtId="0" fontId="13" fillId="5" borderId="2" xfId="0" applyFont="1" applyFill="1" applyBorder="1" applyAlignment="1">
      <alignment horizontal="left" vertical="center" wrapText="1"/>
    </xf>
    <xf numFmtId="0" fontId="13" fillId="5" borderId="6" xfId="0" applyFont="1" applyFill="1" applyBorder="1" applyAlignment="1">
      <alignment horizontal="left" vertical="center" wrapText="1"/>
    </xf>
    <xf numFmtId="0" fontId="4" fillId="5" borderId="2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4" fillId="5" borderId="3" xfId="0" applyFont="1" applyFill="1" applyBorder="1" applyAlignment="1">
      <alignment horizontal="center" vertical="center" wrapText="1"/>
    </xf>
    <xf numFmtId="0" fontId="18" fillId="5" borderId="10" xfId="0" applyFont="1" applyFill="1" applyBorder="1" applyAlignment="1">
      <alignment horizontal="center" vertical="center"/>
    </xf>
    <xf numFmtId="0" fontId="18" fillId="5" borderId="11" xfId="0" applyFont="1" applyFill="1" applyBorder="1" applyAlignment="1">
      <alignment horizontal="center" vertical="center" wrapText="1"/>
    </xf>
    <xf numFmtId="0" fontId="18" fillId="5" borderId="11" xfId="0" applyFont="1" applyFill="1" applyBorder="1" applyAlignment="1">
      <alignment horizontal="center" vertical="center"/>
    </xf>
    <xf numFmtId="0" fontId="18" fillId="5" borderId="12" xfId="0" applyFont="1" applyFill="1" applyBorder="1" applyAlignment="1">
      <alignment horizontal="center" vertical="center" wrapText="1"/>
    </xf>
    <xf numFmtId="164" fontId="5" fillId="0" borderId="0" xfId="0" applyNumberFormat="1" applyFont="1" applyAlignment="1">
      <alignment vertical="center" wrapText="1"/>
    </xf>
    <xf numFmtId="0" fontId="18" fillId="5" borderId="10" xfId="0" applyFont="1" applyFill="1" applyBorder="1" applyAlignment="1">
      <alignment horizontal="left" vertical="center" wrapText="1"/>
    </xf>
    <xf numFmtId="0" fontId="21" fillId="5" borderId="10" xfId="0" applyFont="1" applyFill="1" applyBorder="1" applyAlignment="1">
      <alignment horizontal="right" wrapText="1"/>
    </xf>
    <xf numFmtId="0" fontId="10" fillId="5" borderId="15" xfId="0" applyFont="1" applyFill="1" applyBorder="1" applyAlignment="1">
      <alignment horizontal="left" vertical="center"/>
    </xf>
    <xf numFmtId="0" fontId="10" fillId="5" borderId="1" xfId="0" applyFont="1" applyFill="1" applyBorder="1" applyAlignment="1">
      <alignment horizontal="left" vertical="center"/>
    </xf>
    <xf numFmtId="0" fontId="10" fillId="5" borderId="16" xfId="0" applyFont="1" applyFill="1" applyBorder="1" applyAlignment="1">
      <alignment horizontal="left" vertical="center"/>
    </xf>
    <xf numFmtId="0" fontId="10" fillId="5" borderId="1" xfId="0" applyFont="1" applyFill="1" applyBorder="1" applyAlignment="1">
      <alignment horizontal="left" vertical="center" wrapText="1"/>
    </xf>
    <xf numFmtId="0" fontId="10" fillId="5" borderId="15" xfId="0" applyFont="1" applyFill="1" applyBorder="1" applyAlignment="1">
      <alignment horizontal="left" vertical="center" wrapText="1"/>
    </xf>
    <xf numFmtId="0" fontId="10" fillId="5" borderId="11" xfId="0" applyFont="1" applyFill="1" applyBorder="1" applyAlignment="1">
      <alignment horizontal="left" vertical="center"/>
    </xf>
    <xf numFmtId="0" fontId="7" fillId="5" borderId="24" xfId="0" applyFont="1" applyFill="1" applyBorder="1" applyAlignment="1">
      <alignment horizontal="right" vertical="center" wrapText="1"/>
    </xf>
    <xf numFmtId="0" fontId="8" fillId="5" borderId="27" xfId="0" applyFont="1" applyFill="1" applyBorder="1" applyAlignment="1">
      <alignment horizontal="left" vertical="center" wrapText="1"/>
    </xf>
    <xf numFmtId="0" fontId="3" fillId="5" borderId="27" xfId="0" applyFont="1" applyFill="1" applyBorder="1" applyAlignment="1">
      <alignment horizontal="center" vertical="center" wrapText="1"/>
    </xf>
    <xf numFmtId="0" fontId="3" fillId="5" borderId="25" xfId="0" applyFont="1" applyFill="1" applyBorder="1" applyAlignment="1">
      <alignment horizontal="center" vertical="center" wrapText="1"/>
    </xf>
    <xf numFmtId="0" fontId="24" fillId="5" borderId="28" xfId="0" applyFont="1" applyFill="1" applyBorder="1" applyAlignment="1">
      <alignment horizontal="left" vertical="center" wrapText="1"/>
    </xf>
    <xf numFmtId="0" fontId="25" fillId="5" borderId="23" xfId="0" applyFont="1" applyFill="1" applyBorder="1" applyAlignment="1">
      <alignment horizontal="right" vertical="center" wrapText="1"/>
    </xf>
    <xf numFmtId="165" fontId="24" fillId="2" borderId="2" xfId="0" quotePrefix="1" applyNumberFormat="1" applyFont="1" applyFill="1" applyBorder="1" applyAlignment="1">
      <alignment horizontal="center" vertical="center" wrapText="1"/>
    </xf>
    <xf numFmtId="165" fontId="24" fillId="2" borderId="1" xfId="0" quotePrefix="1" applyNumberFormat="1" applyFont="1" applyFill="1" applyBorder="1" applyAlignment="1">
      <alignment horizontal="center" vertical="center" wrapText="1"/>
    </xf>
    <xf numFmtId="165" fontId="24" fillId="2" borderId="3" xfId="0" quotePrefix="1" applyNumberFormat="1" applyFont="1" applyFill="1" applyBorder="1" applyAlignment="1">
      <alignment horizontal="center" vertical="center" wrapText="1"/>
    </xf>
    <xf numFmtId="165" fontId="24" fillId="2" borderId="17" xfId="0" quotePrefix="1" applyNumberFormat="1" applyFont="1" applyFill="1" applyBorder="1" applyAlignment="1">
      <alignment horizontal="center" vertical="center" wrapText="1"/>
    </xf>
    <xf numFmtId="165" fontId="29" fillId="2" borderId="6" xfId="0" applyNumberFormat="1" applyFont="1" applyFill="1" applyBorder="1" applyAlignment="1">
      <alignment horizontal="center" vertical="center" wrapText="1"/>
    </xf>
    <xf numFmtId="0" fontId="30" fillId="0" borderId="0" xfId="0" applyFont="1"/>
    <xf numFmtId="0" fontId="24" fillId="7" borderId="28" xfId="0" applyFont="1" applyFill="1" applyBorder="1" applyAlignment="1">
      <alignment horizontal="left" vertical="center" wrapText="1"/>
    </xf>
    <xf numFmtId="0" fontId="25" fillId="7" borderId="23" xfId="0" applyFont="1" applyFill="1" applyBorder="1" applyAlignment="1">
      <alignment horizontal="right" vertical="center" wrapText="1"/>
    </xf>
    <xf numFmtId="0" fontId="24" fillId="8" borderId="28" xfId="0" applyFont="1" applyFill="1" applyBorder="1" applyAlignment="1">
      <alignment horizontal="left" vertical="center" wrapText="1"/>
    </xf>
    <xf numFmtId="0" fontId="25" fillId="8" borderId="23" xfId="0" applyFont="1" applyFill="1" applyBorder="1" applyAlignment="1">
      <alignment horizontal="right" vertical="center" wrapText="1"/>
    </xf>
    <xf numFmtId="0" fontId="32" fillId="0" borderId="0" xfId="0" applyFont="1"/>
    <xf numFmtId="0" fontId="33" fillId="0" borderId="0" xfId="0" applyFont="1" applyAlignment="1">
      <alignment horizontal="left"/>
    </xf>
    <xf numFmtId="0" fontId="31" fillId="0" borderId="0" xfId="0" applyFont="1" applyAlignment="1">
      <alignment vertical="center"/>
    </xf>
    <xf numFmtId="0" fontId="7" fillId="7" borderId="24" xfId="0" applyFont="1" applyFill="1" applyBorder="1" applyAlignment="1">
      <alignment horizontal="center" vertical="center"/>
    </xf>
    <xf numFmtId="0" fontId="13" fillId="7" borderId="1" xfId="0" applyFont="1" applyFill="1" applyBorder="1" applyAlignment="1">
      <alignment horizontal="center" vertical="center" wrapText="1"/>
    </xf>
    <xf numFmtId="0" fontId="13" fillId="7" borderId="3" xfId="0" applyFont="1" applyFill="1" applyBorder="1" applyAlignment="1">
      <alignment horizontal="center" vertical="center" wrapText="1"/>
    </xf>
    <xf numFmtId="0" fontId="7" fillId="8" borderId="24" xfId="0" applyFont="1" applyFill="1" applyBorder="1" applyAlignment="1">
      <alignment horizontal="center" vertical="center"/>
    </xf>
    <xf numFmtId="0" fontId="13" fillId="8" borderId="1" xfId="0" applyFont="1" applyFill="1" applyBorder="1" applyAlignment="1">
      <alignment horizontal="center" vertical="center" wrapText="1"/>
    </xf>
    <xf numFmtId="0" fontId="13" fillId="8" borderId="3" xfId="0" applyFont="1" applyFill="1" applyBorder="1" applyAlignment="1">
      <alignment horizontal="center" vertical="center" wrapText="1"/>
    </xf>
    <xf numFmtId="0" fontId="24" fillId="9" borderId="28" xfId="0" applyFont="1" applyFill="1" applyBorder="1" applyAlignment="1">
      <alignment horizontal="left" vertical="center" wrapText="1"/>
    </xf>
    <xf numFmtId="0" fontId="25" fillId="9" borderId="23" xfId="0" applyFont="1" applyFill="1" applyBorder="1" applyAlignment="1">
      <alignment horizontal="right" vertical="center" wrapText="1"/>
    </xf>
    <xf numFmtId="0" fontId="7" fillId="9" borderId="24" xfId="0" applyFont="1" applyFill="1" applyBorder="1" applyAlignment="1">
      <alignment horizontal="center" vertical="center"/>
    </xf>
    <xf numFmtId="0" fontId="13" fillId="9" borderId="1" xfId="0" applyFont="1" applyFill="1" applyBorder="1" applyAlignment="1">
      <alignment horizontal="center" vertical="center" wrapText="1"/>
    </xf>
    <xf numFmtId="0" fontId="13" fillId="9" borderId="3" xfId="0" applyFont="1" applyFill="1" applyBorder="1" applyAlignment="1">
      <alignment horizontal="center" vertical="center" wrapText="1"/>
    </xf>
    <xf numFmtId="0" fontId="34" fillId="0" borderId="0" xfId="0" applyFont="1"/>
    <xf numFmtId="0" fontId="35" fillId="10" borderId="0" xfId="0" applyFont="1" applyFill="1"/>
    <xf numFmtId="0" fontId="36" fillId="10" borderId="0" xfId="0" applyFont="1" applyFill="1"/>
    <xf numFmtId="0" fontId="35" fillId="10" borderId="0" xfId="0" applyFont="1" applyFill="1" applyAlignment="1">
      <alignment horizontal="left" vertical="center"/>
    </xf>
    <xf numFmtId="0" fontId="36" fillId="10" borderId="0" xfId="0" applyFont="1" applyFill="1" applyAlignment="1">
      <alignment horizontal="left" vertical="center"/>
    </xf>
    <xf numFmtId="0" fontId="11" fillId="0" borderId="0" xfId="0" applyFont="1" applyAlignment="1">
      <alignment horizontal="left" vertical="center"/>
    </xf>
    <xf numFmtId="0" fontId="37" fillId="2" borderId="1" xfId="0" applyFont="1" applyFill="1" applyBorder="1" applyAlignment="1">
      <alignment horizontal="center" vertical="center" wrapText="1"/>
    </xf>
    <xf numFmtId="165" fontId="38" fillId="2" borderId="1" xfId="0" applyNumberFormat="1" applyFont="1" applyFill="1" applyBorder="1" applyAlignment="1">
      <alignment vertical="center" wrapText="1"/>
    </xf>
    <xf numFmtId="165" fontId="38" fillId="2" borderId="1" xfId="0" quotePrefix="1" applyNumberFormat="1" applyFont="1" applyFill="1" applyBorder="1" applyAlignment="1">
      <alignment horizontal="center" vertical="center" wrapText="1"/>
    </xf>
    <xf numFmtId="164" fontId="23" fillId="2" borderId="6" xfId="1" applyNumberFormat="1" applyFont="1" applyFill="1" applyBorder="1" applyAlignment="1">
      <alignment vertical="center" wrapText="1"/>
    </xf>
    <xf numFmtId="165" fontId="29" fillId="2" borderId="16" xfId="0" applyNumberFormat="1" applyFont="1" applyFill="1" applyBorder="1" applyAlignment="1">
      <alignment horizontal="center" wrapText="1"/>
    </xf>
    <xf numFmtId="165" fontId="29" fillId="2" borderId="7" xfId="0" applyNumberFormat="1" applyFont="1" applyFill="1" applyBorder="1" applyAlignment="1">
      <alignment horizontal="center" wrapText="1"/>
    </xf>
    <xf numFmtId="165" fontId="29" fillId="2" borderId="35" xfId="0" applyNumberFormat="1" applyFont="1" applyFill="1" applyBorder="1" applyAlignment="1">
      <alignment horizontal="center" wrapText="1"/>
    </xf>
    <xf numFmtId="165" fontId="25" fillId="2" borderId="6" xfId="0" applyNumberFormat="1" applyFont="1" applyFill="1" applyBorder="1" applyAlignment="1">
      <alignment horizontal="center" wrapText="1"/>
    </xf>
    <xf numFmtId="165" fontId="25" fillId="2" borderId="7" xfId="0" applyNumberFormat="1" applyFont="1" applyFill="1" applyBorder="1" applyAlignment="1">
      <alignment horizontal="center" wrapText="1"/>
    </xf>
    <xf numFmtId="165" fontId="13" fillId="3" borderId="1" xfId="0" applyNumberFormat="1" applyFont="1" applyFill="1" applyBorder="1" applyAlignment="1">
      <alignment horizontal="center" wrapText="1"/>
    </xf>
    <xf numFmtId="165" fontId="13" fillId="3" borderId="3" xfId="0" applyNumberFormat="1" applyFont="1" applyFill="1" applyBorder="1" applyAlignment="1">
      <alignment horizontal="center" wrapText="1"/>
    </xf>
    <xf numFmtId="165" fontId="13" fillId="3" borderId="27" xfId="0" applyNumberFormat="1" applyFont="1" applyFill="1" applyBorder="1" applyAlignment="1">
      <alignment horizontal="center"/>
    </xf>
    <xf numFmtId="165" fontId="13" fillId="3" borderId="2" xfId="0" applyNumberFormat="1" applyFont="1" applyFill="1" applyBorder="1" applyAlignment="1">
      <alignment horizontal="center"/>
    </xf>
    <xf numFmtId="165" fontId="13" fillId="4" borderId="2" xfId="0" applyNumberFormat="1" applyFont="1" applyFill="1" applyBorder="1" applyAlignment="1">
      <alignment horizontal="center"/>
    </xf>
    <xf numFmtId="165" fontId="13" fillId="4" borderId="3" xfId="0" applyNumberFormat="1" applyFont="1" applyFill="1" applyBorder="1" applyAlignment="1">
      <alignment horizontal="center" wrapText="1"/>
    </xf>
    <xf numFmtId="165" fontId="25" fillId="2" borderId="16" xfId="0" applyNumberFormat="1" applyFont="1" applyFill="1" applyBorder="1" applyAlignment="1">
      <alignment horizontal="center" wrapText="1"/>
    </xf>
    <xf numFmtId="165" fontId="25" fillId="2" borderId="25" xfId="0" applyNumberFormat="1" applyFont="1" applyFill="1" applyBorder="1" applyAlignment="1">
      <alignment horizontal="center" wrapText="1"/>
    </xf>
    <xf numFmtId="165" fontId="18" fillId="2" borderId="28" xfId="0" quotePrefix="1" applyNumberFormat="1" applyFont="1" applyFill="1" applyBorder="1" applyAlignment="1">
      <alignment horizontal="center" vertical="center" wrapText="1"/>
    </xf>
    <xf numFmtId="165" fontId="25" fillId="2" borderId="35" xfId="0" applyNumberFormat="1" applyFont="1" applyFill="1" applyBorder="1" applyAlignment="1">
      <alignment horizontal="center" wrapText="1"/>
    </xf>
    <xf numFmtId="0" fontId="40" fillId="2" borderId="15" xfId="0" applyFont="1" applyFill="1" applyBorder="1" applyAlignment="1">
      <alignment horizontal="center" vertical="center" wrapText="1"/>
    </xf>
    <xf numFmtId="1" fontId="39" fillId="2" borderId="1" xfId="0" applyNumberFormat="1" applyFont="1" applyFill="1" applyBorder="1" applyAlignment="1">
      <alignment horizontal="center" vertical="center" wrapText="1"/>
    </xf>
    <xf numFmtId="1" fontId="39" fillId="2" borderId="16" xfId="0" applyNumberFormat="1" applyFont="1" applyFill="1" applyBorder="1" applyAlignment="1">
      <alignment horizontal="center" vertical="center" wrapText="1"/>
    </xf>
    <xf numFmtId="0" fontId="26" fillId="5" borderId="1" xfId="0" applyFont="1" applyFill="1" applyBorder="1" applyAlignment="1">
      <alignment horizontal="center" vertical="center" wrapText="1"/>
    </xf>
    <xf numFmtId="0" fontId="26" fillId="5" borderId="3" xfId="0" applyFont="1" applyFill="1" applyBorder="1" applyAlignment="1">
      <alignment horizontal="center" vertical="center" wrapText="1"/>
    </xf>
    <xf numFmtId="0" fontId="13" fillId="5" borderId="4" xfId="0" applyFont="1" applyFill="1" applyBorder="1" applyAlignment="1">
      <alignment horizontal="left" vertical="center" wrapText="1"/>
    </xf>
    <xf numFmtId="0" fontId="13" fillId="3" borderId="15" xfId="0" applyFont="1" applyFill="1" applyBorder="1" applyAlignment="1">
      <alignment horizontal="center" vertical="center" wrapText="1"/>
      <extLst>
        <ext xmlns:xfpb="http://schemas.microsoft.com/office/spreadsheetml/2022/featurepropertybag" uri="{C7286773-470A-42A8-94C5-96B5CB345126}">
          <xfpb:xfComplement i="0"/>
        </ext>
      </extLst>
    </xf>
    <xf numFmtId="0" fontId="5" fillId="10" borderId="5" xfId="0" applyFont="1" applyFill="1" applyBorder="1"/>
    <xf numFmtId="0" fontId="11" fillId="10" borderId="16" xfId="0" applyFont="1" applyFill="1" applyBorder="1"/>
    <xf numFmtId="0" fontId="5" fillId="2" borderId="11" xfId="0" applyFont="1" applyFill="1" applyBorder="1"/>
    <xf numFmtId="165" fontId="28" fillId="6" borderId="1" xfId="0" quotePrefix="1" applyNumberFormat="1" applyFont="1" applyFill="1" applyBorder="1" applyAlignment="1">
      <alignment horizontal="center" vertical="center" wrapText="1"/>
    </xf>
    <xf numFmtId="0" fontId="18" fillId="2" borderId="4" xfId="0" applyFont="1" applyFill="1" applyBorder="1" applyAlignment="1">
      <alignment horizontal="left" vertical="center" wrapText="1"/>
    </xf>
    <xf numFmtId="0" fontId="39" fillId="2" borderId="5" xfId="0" applyFont="1" applyFill="1" applyBorder="1" applyAlignment="1">
      <alignment horizontal="center" vertical="center" wrapText="1"/>
    </xf>
    <xf numFmtId="0" fontId="26" fillId="2" borderId="2" xfId="0" applyFont="1" applyFill="1" applyBorder="1" applyAlignment="1">
      <alignment horizontal="left" vertical="center" wrapText="1"/>
    </xf>
    <xf numFmtId="165" fontId="40" fillId="2" borderId="3" xfId="0" applyNumberFormat="1" applyFont="1" applyFill="1" applyBorder="1" applyAlignment="1">
      <alignment horizontal="center" vertical="center" wrapText="1"/>
    </xf>
    <xf numFmtId="0" fontId="28" fillId="6" borderId="2" xfId="0" applyFont="1" applyFill="1" applyBorder="1" applyAlignment="1">
      <alignment horizontal="left" vertical="center" wrapText="1"/>
    </xf>
    <xf numFmtId="165" fontId="41" fillId="6" borderId="3" xfId="0" quotePrefix="1" applyNumberFormat="1" applyFont="1" applyFill="1" applyBorder="1" applyAlignment="1">
      <alignment horizontal="center" vertical="center" wrapText="1"/>
    </xf>
    <xf numFmtId="0" fontId="28" fillId="6" borderId="6" xfId="0" applyFont="1" applyFill="1" applyBorder="1" applyAlignment="1">
      <alignment horizontal="left" vertical="center" wrapText="1"/>
    </xf>
    <xf numFmtId="165" fontId="28" fillId="6" borderId="16" xfId="0" quotePrefix="1" applyNumberFormat="1" applyFont="1" applyFill="1" applyBorder="1" applyAlignment="1">
      <alignment horizontal="center" vertical="center" wrapText="1"/>
    </xf>
    <xf numFmtId="165" fontId="41" fillId="6" borderId="7" xfId="0" quotePrefix="1" applyNumberFormat="1" applyFont="1" applyFill="1" applyBorder="1" applyAlignment="1">
      <alignment horizontal="center" vertical="center" wrapText="1"/>
    </xf>
    <xf numFmtId="165" fontId="28" fillId="2" borderId="1" xfId="0" applyNumberFormat="1" applyFont="1" applyFill="1" applyBorder="1" applyAlignment="1">
      <alignment horizontal="center" vertical="center" wrapText="1"/>
    </xf>
    <xf numFmtId="0" fontId="37" fillId="2" borderId="15" xfId="0" applyFont="1" applyFill="1" applyBorder="1" applyAlignment="1">
      <alignment horizontal="center" vertical="center" wrapText="1"/>
    </xf>
    <xf numFmtId="0" fontId="26" fillId="5" borderId="4" xfId="0" applyFont="1" applyFill="1" applyBorder="1" applyAlignment="1">
      <alignment horizontal="center" vertical="center" wrapText="1"/>
    </xf>
    <xf numFmtId="0" fontId="26" fillId="5" borderId="2" xfId="0" applyFont="1" applyFill="1" applyBorder="1" applyAlignment="1">
      <alignment horizontal="center" vertical="center" wrapText="1"/>
    </xf>
    <xf numFmtId="0" fontId="26" fillId="5" borderId="15" xfId="0" applyFont="1" applyFill="1" applyBorder="1" applyAlignment="1">
      <alignment horizontal="center" vertical="center" wrapText="1"/>
    </xf>
    <xf numFmtId="0" fontId="26" fillId="5" borderId="5" xfId="0" applyFont="1" applyFill="1" applyBorder="1" applyAlignment="1">
      <alignment horizontal="center" vertical="center" wrapText="1"/>
    </xf>
    <xf numFmtId="0" fontId="7" fillId="2" borderId="4" xfId="0" applyFont="1" applyFill="1" applyBorder="1" applyAlignment="1">
      <alignment horizontal="center" vertical="center" wrapText="1"/>
    </xf>
    <xf numFmtId="0" fontId="7" fillId="2" borderId="15" xfId="0" applyFont="1" applyFill="1" applyBorder="1" applyAlignment="1">
      <alignment horizontal="center" vertical="center" wrapText="1"/>
    </xf>
    <xf numFmtId="0" fontId="7" fillId="2" borderId="5" xfId="0" applyFont="1" applyFill="1" applyBorder="1" applyAlignment="1">
      <alignment horizontal="center" vertical="center" wrapText="1"/>
    </xf>
    <xf numFmtId="0" fontId="21" fillId="2" borderId="1" xfId="0" applyFont="1" applyFill="1" applyBorder="1" applyAlignment="1">
      <alignment horizontal="center" vertical="center" wrapText="1"/>
    </xf>
    <xf numFmtId="0" fontId="8" fillId="5" borderId="4" xfId="0" applyFont="1" applyFill="1" applyBorder="1" applyAlignment="1">
      <alignment horizontal="center" vertical="center" wrapText="1"/>
    </xf>
    <xf numFmtId="0" fontId="8" fillId="5" borderId="15" xfId="0" applyFont="1" applyFill="1" applyBorder="1" applyAlignment="1">
      <alignment horizontal="center" vertical="center" wrapText="1"/>
    </xf>
    <xf numFmtId="0" fontId="8" fillId="5" borderId="5" xfId="0" applyFont="1" applyFill="1" applyBorder="1" applyAlignment="1">
      <alignment horizontal="center" vertical="center" wrapText="1"/>
    </xf>
    <xf numFmtId="0" fontId="18" fillId="5" borderId="4" xfId="0" applyFont="1" applyFill="1" applyBorder="1" applyAlignment="1">
      <alignment horizontal="left" vertical="center" wrapText="1"/>
    </xf>
    <xf numFmtId="0" fontId="18" fillId="5" borderId="2" xfId="0" applyFont="1" applyFill="1" applyBorder="1" applyAlignment="1">
      <alignment horizontal="left" vertical="center" wrapText="1"/>
    </xf>
    <xf numFmtId="0" fontId="18" fillId="5" borderId="6" xfId="0" applyFont="1" applyFill="1" applyBorder="1" applyAlignment="1">
      <alignment horizontal="left" vertical="center" wrapText="1"/>
    </xf>
    <xf numFmtId="164" fontId="18" fillId="2" borderId="15" xfId="1" applyNumberFormat="1" applyFont="1" applyFill="1" applyBorder="1" applyAlignment="1">
      <alignment vertical="center" wrapText="1"/>
    </xf>
    <xf numFmtId="164" fontId="18" fillId="2" borderId="1" xfId="1" applyNumberFormat="1" applyFont="1" applyFill="1" applyBorder="1" applyAlignment="1">
      <alignment vertical="center" wrapText="1"/>
    </xf>
    <xf numFmtId="164" fontId="18" fillId="2" borderId="16" xfId="1" applyNumberFormat="1" applyFont="1" applyFill="1" applyBorder="1" applyAlignment="1">
      <alignment vertical="center" wrapText="1"/>
    </xf>
    <xf numFmtId="0" fontId="18" fillId="5" borderId="13" xfId="0" applyFont="1" applyFill="1" applyBorder="1" applyAlignment="1">
      <alignment horizontal="left" vertical="center" wrapText="1"/>
    </xf>
    <xf numFmtId="0" fontId="18" fillId="5" borderId="19" xfId="0" applyFont="1" applyFill="1" applyBorder="1" applyAlignment="1">
      <alignment horizontal="left" vertical="center" wrapText="1"/>
    </xf>
    <xf numFmtId="0" fontId="18" fillId="5" borderId="20" xfId="0" applyFont="1" applyFill="1" applyBorder="1" applyAlignment="1">
      <alignment horizontal="left" vertical="center" wrapText="1"/>
    </xf>
    <xf numFmtId="164" fontId="18" fillId="2" borderId="14" xfId="1" applyNumberFormat="1" applyFont="1" applyFill="1" applyBorder="1" applyAlignment="1">
      <alignment vertical="center" wrapText="1"/>
    </xf>
    <xf numFmtId="164" fontId="18" fillId="2" borderId="21" xfId="1" applyNumberFormat="1" applyFont="1" applyFill="1" applyBorder="1" applyAlignment="1">
      <alignment vertical="center" wrapText="1"/>
    </xf>
    <xf numFmtId="164" fontId="18" fillId="2" borderId="22" xfId="1" applyNumberFormat="1" applyFont="1" applyFill="1" applyBorder="1" applyAlignment="1">
      <alignment vertical="center" wrapText="1"/>
    </xf>
    <xf numFmtId="0" fontId="7" fillId="2" borderId="29" xfId="0" applyFont="1" applyFill="1" applyBorder="1" applyAlignment="1">
      <alignment horizontal="center" vertical="center" wrapText="1"/>
    </xf>
    <xf numFmtId="0" fontId="7" fillId="2" borderId="30" xfId="0" applyFont="1" applyFill="1" applyBorder="1" applyAlignment="1">
      <alignment horizontal="center" vertical="center" wrapText="1"/>
    </xf>
    <xf numFmtId="0" fontId="7" fillId="2" borderId="31" xfId="0" applyFont="1" applyFill="1" applyBorder="1" applyAlignment="1">
      <alignment horizontal="center" vertical="center" wrapText="1"/>
    </xf>
    <xf numFmtId="0" fontId="7" fillId="2" borderId="4" xfId="0" applyFont="1" applyFill="1" applyBorder="1" applyAlignment="1">
      <alignment horizontal="center" vertical="center"/>
    </xf>
    <xf numFmtId="0" fontId="7" fillId="2" borderId="15" xfId="0" applyFont="1" applyFill="1" applyBorder="1" applyAlignment="1">
      <alignment horizontal="center" vertical="center"/>
    </xf>
    <xf numFmtId="0" fontId="7" fillId="2" borderId="5" xfId="0" applyFont="1" applyFill="1" applyBorder="1" applyAlignment="1">
      <alignment horizontal="center" vertical="center"/>
    </xf>
    <xf numFmtId="0" fontId="9" fillId="2" borderId="2" xfId="0" applyFont="1" applyFill="1" applyBorder="1" applyAlignment="1">
      <alignment horizontal="center" vertical="center" wrapText="1"/>
    </xf>
    <xf numFmtId="0" fontId="20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20" fillId="2" borderId="33" xfId="0" applyFont="1" applyFill="1" applyBorder="1" applyAlignment="1">
      <alignment horizontal="center" vertical="center" wrapText="1"/>
    </xf>
    <xf numFmtId="0" fontId="20" fillId="2" borderId="34" xfId="0" applyFont="1" applyFill="1" applyBorder="1" applyAlignment="1">
      <alignment horizontal="center" vertical="center" wrapText="1"/>
    </xf>
    <xf numFmtId="0" fontId="5" fillId="2" borderId="8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9" xfId="0" applyFont="1" applyFill="1" applyBorder="1" applyAlignment="1">
      <alignment horizontal="center" vertical="center" wrapText="1"/>
    </xf>
    <xf numFmtId="0" fontId="5" fillId="8" borderId="9" xfId="0" applyFont="1" applyFill="1" applyBorder="1" applyAlignment="1">
      <alignment horizontal="center" vertical="center" wrapText="1"/>
    </xf>
    <xf numFmtId="0" fontId="5" fillId="8" borderId="3" xfId="0" applyFont="1" applyFill="1" applyBorder="1" applyAlignment="1">
      <alignment horizontal="center" vertical="center" wrapText="1"/>
    </xf>
    <xf numFmtId="0" fontId="7" fillId="8" borderId="29" xfId="0" applyFont="1" applyFill="1" applyBorder="1" applyAlignment="1">
      <alignment horizontal="center" vertical="center" wrapText="1"/>
    </xf>
    <xf numFmtId="0" fontId="7" fillId="8" borderId="30" xfId="0" applyFont="1" applyFill="1" applyBorder="1" applyAlignment="1">
      <alignment horizontal="center" vertical="center" wrapText="1"/>
    </xf>
    <xf numFmtId="0" fontId="7" fillId="8" borderId="31" xfId="0" applyFont="1" applyFill="1" applyBorder="1" applyAlignment="1">
      <alignment horizontal="center" vertical="center" wrapText="1"/>
    </xf>
    <xf numFmtId="0" fontId="7" fillId="8" borderId="4" xfId="0" applyFont="1" applyFill="1" applyBorder="1" applyAlignment="1">
      <alignment horizontal="center" vertical="center"/>
    </xf>
    <xf numFmtId="0" fontId="7" fillId="8" borderId="15" xfId="0" applyFont="1" applyFill="1" applyBorder="1" applyAlignment="1">
      <alignment horizontal="center" vertical="center"/>
    </xf>
    <xf numFmtId="0" fontId="7" fillId="8" borderId="5" xfId="0" applyFont="1" applyFill="1" applyBorder="1" applyAlignment="1">
      <alignment horizontal="center" vertical="center"/>
    </xf>
    <xf numFmtId="0" fontId="9" fillId="5" borderId="8" xfId="0" applyFont="1" applyFill="1" applyBorder="1" applyAlignment="1">
      <alignment horizontal="center" vertical="center" wrapText="1"/>
    </xf>
    <xf numFmtId="0" fontId="9" fillId="5" borderId="2" xfId="0" applyFont="1" applyFill="1" applyBorder="1" applyAlignment="1">
      <alignment horizontal="center" vertical="center" wrapText="1"/>
    </xf>
    <xf numFmtId="0" fontId="20" fillId="5" borderId="18" xfId="0" applyFont="1" applyFill="1" applyBorder="1" applyAlignment="1">
      <alignment horizontal="center" vertical="center" wrapText="1"/>
    </xf>
    <xf numFmtId="0" fontId="20" fillId="5" borderId="1" xfId="0" applyFont="1" applyFill="1" applyBorder="1" applyAlignment="1">
      <alignment horizontal="center" vertical="center" wrapText="1"/>
    </xf>
    <xf numFmtId="0" fontId="20" fillId="5" borderId="26" xfId="0" applyFont="1" applyFill="1" applyBorder="1" applyAlignment="1">
      <alignment horizontal="center" vertical="center" wrapText="1"/>
    </xf>
    <xf numFmtId="0" fontId="20" fillId="5" borderId="27" xfId="0" applyFont="1" applyFill="1" applyBorder="1" applyAlignment="1">
      <alignment horizontal="center" vertical="center" wrapText="1"/>
    </xf>
    <xf numFmtId="0" fontId="5" fillId="5" borderId="9" xfId="0" applyFont="1" applyFill="1" applyBorder="1" applyAlignment="1">
      <alignment horizontal="center" vertical="center" wrapText="1"/>
    </xf>
    <xf numFmtId="0" fontId="5" fillId="5" borderId="3" xfId="0" applyFont="1" applyFill="1" applyBorder="1" applyAlignment="1">
      <alignment horizontal="center" vertical="center" wrapText="1"/>
    </xf>
    <xf numFmtId="0" fontId="5" fillId="5" borderId="18" xfId="0" applyFont="1" applyFill="1" applyBorder="1" applyAlignment="1">
      <alignment horizontal="center" vertical="center" wrapText="1"/>
    </xf>
    <xf numFmtId="0" fontId="5" fillId="5" borderId="8" xfId="0" applyFont="1" applyFill="1" applyBorder="1" applyAlignment="1">
      <alignment horizontal="center" vertical="center" wrapText="1"/>
    </xf>
    <xf numFmtId="0" fontId="5" fillId="5" borderId="2" xfId="0" applyFont="1" applyFill="1" applyBorder="1" applyAlignment="1">
      <alignment horizontal="center" vertical="center" wrapText="1"/>
    </xf>
    <xf numFmtId="0" fontId="9" fillId="8" borderId="8" xfId="0" applyFont="1" applyFill="1" applyBorder="1" applyAlignment="1">
      <alignment horizontal="center" vertical="center" wrapText="1"/>
    </xf>
    <xf numFmtId="0" fontId="9" fillId="8" borderId="2" xfId="0" applyFont="1" applyFill="1" applyBorder="1" applyAlignment="1">
      <alignment horizontal="center" vertical="center" wrapText="1"/>
    </xf>
    <xf numFmtId="0" fontId="20" fillId="8" borderId="18" xfId="0" applyFont="1" applyFill="1" applyBorder="1" applyAlignment="1">
      <alignment horizontal="center" vertical="center" wrapText="1"/>
    </xf>
    <xf numFmtId="0" fontId="20" fillId="8" borderId="1" xfId="0" applyFont="1" applyFill="1" applyBorder="1" applyAlignment="1">
      <alignment horizontal="center" vertical="center" wrapText="1"/>
    </xf>
    <xf numFmtId="0" fontId="5" fillId="8" borderId="18" xfId="0" applyFont="1" applyFill="1" applyBorder="1" applyAlignment="1">
      <alignment horizontal="center" vertical="center" wrapText="1"/>
    </xf>
    <xf numFmtId="0" fontId="20" fillId="8" borderId="26" xfId="0" applyFont="1" applyFill="1" applyBorder="1" applyAlignment="1">
      <alignment horizontal="center" vertical="center" wrapText="1"/>
    </xf>
    <xf numFmtId="0" fontId="20" fillId="8" borderId="27" xfId="0" applyFont="1" applyFill="1" applyBorder="1" applyAlignment="1">
      <alignment horizontal="center" vertical="center" wrapText="1"/>
    </xf>
    <xf numFmtId="0" fontId="5" fillId="8" borderId="8" xfId="0" applyFont="1" applyFill="1" applyBorder="1" applyAlignment="1">
      <alignment horizontal="center" vertical="center" wrapText="1"/>
    </xf>
    <xf numFmtId="0" fontId="5" fillId="8" borderId="2" xfId="0" applyFont="1" applyFill="1" applyBorder="1" applyAlignment="1">
      <alignment horizontal="center" vertical="center" wrapText="1"/>
    </xf>
    <xf numFmtId="0" fontId="7" fillId="5" borderId="4" xfId="0" applyFont="1" applyFill="1" applyBorder="1" applyAlignment="1">
      <alignment horizontal="center" vertical="center"/>
    </xf>
    <xf numFmtId="0" fontId="7" fillId="5" borderId="15" xfId="0" applyFont="1" applyFill="1" applyBorder="1" applyAlignment="1">
      <alignment horizontal="center" vertical="center"/>
    </xf>
    <xf numFmtId="0" fontId="7" fillId="5" borderId="5" xfId="0" applyFont="1" applyFill="1" applyBorder="1" applyAlignment="1">
      <alignment horizontal="center" vertical="center"/>
    </xf>
    <xf numFmtId="0" fontId="7" fillId="5" borderId="29" xfId="0" applyFont="1" applyFill="1" applyBorder="1" applyAlignment="1">
      <alignment horizontal="center" vertical="center" wrapText="1"/>
    </xf>
    <xf numFmtId="0" fontId="7" fillId="5" borderId="30" xfId="0" applyFont="1" applyFill="1" applyBorder="1" applyAlignment="1">
      <alignment horizontal="center" vertical="center" wrapText="1"/>
    </xf>
    <xf numFmtId="0" fontId="7" fillId="5" borderId="31" xfId="0" applyFont="1" applyFill="1" applyBorder="1" applyAlignment="1">
      <alignment horizontal="center" vertical="center" wrapText="1"/>
    </xf>
    <xf numFmtId="0" fontId="7" fillId="7" borderId="29" xfId="0" applyFont="1" applyFill="1" applyBorder="1" applyAlignment="1">
      <alignment horizontal="center" vertical="center" wrapText="1"/>
    </xf>
    <xf numFmtId="0" fontId="7" fillId="7" borderId="30" xfId="0" applyFont="1" applyFill="1" applyBorder="1" applyAlignment="1">
      <alignment horizontal="center" vertical="center" wrapText="1"/>
    </xf>
    <xf numFmtId="0" fontId="7" fillId="7" borderId="31" xfId="0" applyFont="1" applyFill="1" applyBorder="1" applyAlignment="1">
      <alignment horizontal="center" vertical="center" wrapText="1"/>
    </xf>
    <xf numFmtId="0" fontId="7" fillId="7" borderId="4" xfId="0" applyFont="1" applyFill="1" applyBorder="1" applyAlignment="1">
      <alignment horizontal="center" vertical="center"/>
    </xf>
    <xf numFmtId="0" fontId="7" fillId="7" borderId="15" xfId="0" applyFont="1" applyFill="1" applyBorder="1" applyAlignment="1">
      <alignment horizontal="center" vertical="center"/>
    </xf>
    <xf numFmtId="0" fontId="7" fillId="7" borderId="5" xfId="0" applyFont="1" applyFill="1" applyBorder="1" applyAlignment="1">
      <alignment horizontal="center" vertical="center"/>
    </xf>
    <xf numFmtId="0" fontId="9" fillId="7" borderId="8" xfId="0" applyFont="1" applyFill="1" applyBorder="1" applyAlignment="1">
      <alignment horizontal="center" vertical="center" wrapText="1"/>
    </xf>
    <xf numFmtId="0" fontId="9" fillId="7" borderId="2" xfId="0" applyFont="1" applyFill="1" applyBorder="1" applyAlignment="1">
      <alignment horizontal="center" vertical="center" wrapText="1"/>
    </xf>
    <xf numFmtId="0" fontId="20" fillId="7" borderId="18" xfId="0" applyFont="1" applyFill="1" applyBorder="1" applyAlignment="1">
      <alignment horizontal="center" vertical="center" wrapText="1"/>
    </xf>
    <xf numFmtId="0" fontId="20" fillId="7" borderId="1" xfId="0" applyFont="1" applyFill="1" applyBorder="1" applyAlignment="1">
      <alignment horizontal="center" vertical="center" wrapText="1"/>
    </xf>
    <xf numFmtId="0" fontId="5" fillId="7" borderId="18" xfId="0" applyFont="1" applyFill="1" applyBorder="1" applyAlignment="1">
      <alignment horizontal="center" vertical="center" wrapText="1"/>
    </xf>
    <xf numFmtId="0" fontId="5" fillId="7" borderId="9" xfId="0" applyFont="1" applyFill="1" applyBorder="1" applyAlignment="1">
      <alignment horizontal="center" vertical="center" wrapText="1"/>
    </xf>
    <xf numFmtId="0" fontId="20" fillId="7" borderId="26" xfId="0" applyFont="1" applyFill="1" applyBorder="1" applyAlignment="1">
      <alignment horizontal="center" vertical="center" wrapText="1"/>
    </xf>
    <xf numFmtId="0" fontId="20" fillId="7" borderId="27" xfId="0" applyFont="1" applyFill="1" applyBorder="1" applyAlignment="1">
      <alignment horizontal="center" vertical="center" wrapText="1"/>
    </xf>
    <xf numFmtId="0" fontId="5" fillId="7" borderId="8" xfId="0" applyFont="1" applyFill="1" applyBorder="1" applyAlignment="1">
      <alignment horizontal="center" vertical="center" wrapText="1"/>
    </xf>
    <xf numFmtId="0" fontId="5" fillId="7" borderId="2" xfId="0" applyFont="1" applyFill="1" applyBorder="1" applyAlignment="1">
      <alignment horizontal="center" vertical="center" wrapText="1"/>
    </xf>
    <xf numFmtId="0" fontId="5" fillId="7" borderId="3" xfId="0" applyFont="1" applyFill="1" applyBorder="1" applyAlignment="1">
      <alignment horizontal="center" vertical="center" wrapText="1"/>
    </xf>
    <xf numFmtId="0" fontId="9" fillId="2" borderId="8" xfId="0" applyFont="1" applyFill="1" applyBorder="1" applyAlignment="1">
      <alignment horizontal="center" vertical="center" wrapText="1"/>
    </xf>
    <xf numFmtId="0" fontId="20" fillId="2" borderId="18" xfId="0" applyFont="1" applyFill="1" applyBorder="1" applyAlignment="1">
      <alignment horizontal="center" vertical="center" wrapText="1"/>
    </xf>
    <xf numFmtId="0" fontId="5" fillId="2" borderId="18" xfId="0" applyFont="1" applyFill="1" applyBorder="1" applyAlignment="1">
      <alignment horizontal="center" vertical="center" wrapText="1"/>
    </xf>
    <xf numFmtId="0" fontId="20" fillId="2" borderId="26" xfId="0" applyFont="1" applyFill="1" applyBorder="1" applyAlignment="1">
      <alignment horizontal="center" vertical="center" wrapText="1"/>
    </xf>
    <xf numFmtId="0" fontId="20" fillId="2" borderId="27" xfId="0" applyFont="1" applyFill="1" applyBorder="1" applyAlignment="1">
      <alignment horizontal="center" vertical="center" wrapText="1"/>
    </xf>
    <xf numFmtId="0" fontId="7" fillId="9" borderId="29" xfId="0" applyFont="1" applyFill="1" applyBorder="1" applyAlignment="1">
      <alignment horizontal="center" vertical="center" wrapText="1"/>
    </xf>
    <xf numFmtId="0" fontId="7" fillId="9" borderId="30" xfId="0" applyFont="1" applyFill="1" applyBorder="1" applyAlignment="1">
      <alignment horizontal="center" vertical="center" wrapText="1"/>
    </xf>
    <xf numFmtId="0" fontId="7" fillId="9" borderId="31" xfId="0" applyFont="1" applyFill="1" applyBorder="1" applyAlignment="1">
      <alignment horizontal="center" vertical="center" wrapText="1"/>
    </xf>
    <xf numFmtId="0" fontId="7" fillId="9" borderId="4" xfId="0" applyFont="1" applyFill="1" applyBorder="1" applyAlignment="1">
      <alignment horizontal="center" vertical="center"/>
    </xf>
    <xf numFmtId="0" fontId="7" fillId="9" borderId="15" xfId="0" applyFont="1" applyFill="1" applyBorder="1" applyAlignment="1">
      <alignment horizontal="center" vertical="center"/>
    </xf>
    <xf numFmtId="0" fontId="7" fillId="9" borderId="5" xfId="0" applyFont="1" applyFill="1" applyBorder="1" applyAlignment="1">
      <alignment horizontal="center" vertical="center"/>
    </xf>
    <xf numFmtId="0" fontId="9" fillId="9" borderId="8" xfId="0" applyFont="1" applyFill="1" applyBorder="1" applyAlignment="1">
      <alignment horizontal="center" vertical="center" wrapText="1"/>
    </xf>
    <xf numFmtId="0" fontId="9" fillId="9" borderId="2" xfId="0" applyFont="1" applyFill="1" applyBorder="1" applyAlignment="1">
      <alignment horizontal="center" vertical="center" wrapText="1"/>
    </xf>
    <xf numFmtId="0" fontId="20" fillId="9" borderId="18" xfId="0" applyFont="1" applyFill="1" applyBorder="1" applyAlignment="1">
      <alignment horizontal="center" vertical="center" wrapText="1"/>
    </xf>
    <xf numFmtId="0" fontId="20" fillId="9" borderId="1" xfId="0" applyFont="1" applyFill="1" applyBorder="1" applyAlignment="1">
      <alignment horizontal="center" vertical="center" wrapText="1"/>
    </xf>
    <xf numFmtId="0" fontId="5" fillId="9" borderId="18" xfId="0" applyFont="1" applyFill="1" applyBorder="1" applyAlignment="1">
      <alignment horizontal="center" vertical="center" wrapText="1"/>
    </xf>
    <xf numFmtId="0" fontId="5" fillId="9" borderId="9" xfId="0" applyFont="1" applyFill="1" applyBorder="1" applyAlignment="1">
      <alignment horizontal="center" vertical="center" wrapText="1"/>
    </xf>
    <xf numFmtId="0" fontId="20" fillId="9" borderId="26" xfId="0" applyFont="1" applyFill="1" applyBorder="1" applyAlignment="1">
      <alignment horizontal="center" vertical="center" wrapText="1"/>
    </xf>
    <xf numFmtId="0" fontId="20" fillId="9" borderId="27" xfId="0" applyFont="1" applyFill="1" applyBorder="1" applyAlignment="1">
      <alignment horizontal="center" vertical="center" wrapText="1"/>
    </xf>
    <xf numFmtId="0" fontId="5" fillId="9" borderId="8" xfId="0" applyFont="1" applyFill="1" applyBorder="1" applyAlignment="1">
      <alignment horizontal="center" vertical="center" wrapText="1"/>
    </xf>
    <xf numFmtId="0" fontId="5" fillId="9" borderId="2" xfId="0" applyFont="1" applyFill="1" applyBorder="1" applyAlignment="1">
      <alignment horizontal="center" vertical="center" wrapText="1"/>
    </xf>
    <xf numFmtId="0" fontId="5" fillId="9" borderId="3" xfId="0" applyFont="1" applyFill="1" applyBorder="1" applyAlignment="1">
      <alignment horizontal="center" vertical="center" wrapText="1"/>
    </xf>
  </cellXfs>
  <cellStyles count="2">
    <cellStyle name="Migliaia" xfId="1" builtinId="3"/>
    <cellStyle name="Normale" xfId="0" builtinId="0"/>
  </cellStyles>
  <dxfs count="0"/>
  <tableStyles count="0" defaultTableStyle="TableStyleMedium2" defaultPivotStyle="PivotStyleLight16"/>
  <colors>
    <mruColors>
      <color rgb="FFFBFED4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1" Type="http://schemas.openxmlformats.org/officeDocument/2006/relationships/customXml" Target="../customXml/item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20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customXml" Target="../customXml/item3.xml"/><Relationship Id="rId10" Type="http://schemas.openxmlformats.org/officeDocument/2006/relationships/worksheet" Target="worksheets/sheet10.xml"/><Relationship Id="rId19" Type="http://schemas.microsoft.com/office/2022/11/relationships/FeaturePropertyBag" Target="featurePropertyBag/featurePropertyBag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customXml" Target="../customXml/item2.xml"/></Relationships>
</file>

<file path=xl/featurePropertyBag/featurePropertyBag.xml><?xml version="1.0" encoding="utf-8"?>
<FeaturePropertyBags xmlns="http://schemas.microsoft.com/office/spreadsheetml/2022/featurepropertybag">
  <bag type="Checkbox"/>
  <bag type="XFControls">
    <bagId k="CellControl">0</bagId>
  </bag>
  <bag type="XFComplement">
    <bagId k="XFControls">1</bagId>
  </bag>
  <bag type="XFComplements" extRef="XFComplementsMapperExtRef">
    <a k="MappedFeaturePropertyBags">
      <bagId>2</bagId>
    </a>
  </bag>
</FeaturePropertyBag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6CA995-2B2B-4599-94F2-AB31F8F631A1}">
  <sheetPr>
    <tabColor rgb="FFFFC000"/>
    <pageSetUpPr fitToPage="1"/>
  </sheetPr>
  <dimension ref="A1:B11"/>
  <sheetViews>
    <sheetView tabSelected="1" workbookViewId="0"/>
  </sheetViews>
  <sheetFormatPr defaultRowHeight="14.45"/>
  <cols>
    <col min="4" max="4" width="9" bestFit="1" customWidth="1"/>
  </cols>
  <sheetData>
    <row r="1" spans="1:2">
      <c r="A1" s="139" t="s">
        <v>0</v>
      </c>
      <c r="B1" s="139"/>
    </row>
    <row r="4" spans="1:2">
      <c r="A4" t="s">
        <v>1</v>
      </c>
    </row>
    <row r="5" spans="1:2">
      <c r="A5" t="s">
        <v>2</v>
      </c>
    </row>
    <row r="6" spans="1:2">
      <c r="A6" t="s">
        <v>3</v>
      </c>
    </row>
    <row r="7" spans="1:2">
      <c r="A7" s="120" t="s">
        <v>4</v>
      </c>
    </row>
    <row r="8" spans="1:2">
      <c r="A8" t="s">
        <v>5</v>
      </c>
    </row>
    <row r="9" spans="1:2">
      <c r="A9" t="s">
        <v>6</v>
      </c>
    </row>
    <row r="10" spans="1:2">
      <c r="A10" t="s">
        <v>7</v>
      </c>
    </row>
    <row r="11" spans="1:2">
      <c r="A11" t="s">
        <v>8</v>
      </c>
    </row>
  </sheetData>
  <pageMargins left="0.70866141732283472" right="0.70866141732283472" top="0.74803149606299213" bottom="0.74803149606299213" header="0.31496062992125984" footer="0.31496062992125984"/>
  <pageSetup paperSize="9" scale="71" orientation="landscape" r:id="rId1"/>
  <headerFooter>
    <oddFooter>&amp;A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FA93C3-E24E-45A6-A999-8DFB5BB07443}">
  <sheetPr>
    <tabColor rgb="FF92D050"/>
    <pageSetUpPr fitToPage="1"/>
  </sheetPr>
  <dimension ref="A1:D13"/>
  <sheetViews>
    <sheetView zoomScale="80" zoomScaleNormal="80" workbookViewId="0"/>
  </sheetViews>
  <sheetFormatPr defaultColWidth="8.7109375" defaultRowHeight="14.45"/>
  <cols>
    <col min="1" max="1" width="5.5703125" style="1" customWidth="1"/>
    <col min="2" max="2" width="35.5703125" style="1" customWidth="1"/>
    <col min="3" max="4" width="12.5703125" style="1" customWidth="1"/>
    <col min="5" max="16384" width="8.7109375" style="1"/>
  </cols>
  <sheetData>
    <row r="1" spans="1:4" s="2" customFormat="1" ht="18.600000000000001">
      <c r="A1" s="53" t="s">
        <v>9</v>
      </c>
      <c r="B1" s="2" t="s">
        <v>10</v>
      </c>
    </row>
    <row r="3" spans="1:4" ht="15" thickBot="1"/>
    <row r="4" spans="1:4">
      <c r="B4" s="186" t="s">
        <v>11</v>
      </c>
      <c r="C4" s="188" t="s">
        <v>12</v>
      </c>
      <c r="D4" s="189"/>
    </row>
    <row r="5" spans="1:4">
      <c r="B5" s="187"/>
      <c r="C5" s="167" t="s">
        <v>13</v>
      </c>
      <c r="D5" s="168" t="s">
        <v>14</v>
      </c>
    </row>
    <row r="6" spans="1:4">
      <c r="B6" s="91" t="s">
        <v>15</v>
      </c>
      <c r="C6" s="87" t="b">
        <v>1</v>
      </c>
      <c r="D6" s="88" t="b">
        <v>1</v>
      </c>
    </row>
    <row r="7" spans="1:4">
      <c r="B7" s="91" t="s">
        <v>16</v>
      </c>
      <c r="C7" s="87" t="b">
        <v>0</v>
      </c>
      <c r="D7" s="88" t="b">
        <v>1</v>
      </c>
    </row>
    <row r="8" spans="1:4">
      <c r="B8" s="91" t="s">
        <v>17</v>
      </c>
      <c r="C8" s="87" t="b">
        <v>0</v>
      </c>
      <c r="D8" s="88" t="b">
        <v>0</v>
      </c>
    </row>
    <row r="9" spans="1:4">
      <c r="B9" s="91" t="s">
        <v>18</v>
      </c>
      <c r="C9" s="87" t="b">
        <v>1</v>
      </c>
      <c r="D9" s="88" t="b">
        <v>1</v>
      </c>
    </row>
    <row r="10" spans="1:4" ht="15" thickBot="1">
      <c r="B10" s="92" t="s">
        <v>19</v>
      </c>
      <c r="C10" s="89" t="b">
        <v>0</v>
      </c>
      <c r="D10" s="90" t="b">
        <v>0</v>
      </c>
    </row>
    <row r="11" spans="1:4" ht="15" thickBot="1"/>
    <row r="12" spans="1:4" ht="39">
      <c r="B12" s="169" t="s">
        <v>20</v>
      </c>
      <c r="C12" s="170" t="b">
        <v>0</v>
      </c>
      <c r="D12" s="171"/>
    </row>
    <row r="13" spans="1:4" ht="52.5" thickBot="1">
      <c r="B13" s="92" t="s">
        <v>21</v>
      </c>
      <c r="C13" s="172"/>
      <c r="D13" s="90" t="b">
        <v>0</v>
      </c>
    </row>
  </sheetData>
  <mergeCells count="2">
    <mergeCell ref="B4:B5"/>
    <mergeCell ref="C4:D4"/>
  </mergeCells>
  <pageMargins left="0.70866141732283472" right="0.70866141732283472" top="0.74803149606299213" bottom="0.74803149606299213" header="0.31496062992125984" footer="0.31496062992125984"/>
  <pageSetup paperSize="9" orientation="landscape" r:id="rId1"/>
  <headerFooter>
    <oddFooter>&amp;A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08C61B-8737-417F-B3F1-25EE1BC7764C}">
  <sheetPr>
    <tabColor rgb="FF92D050"/>
    <pageSetUpPr fitToPage="1"/>
  </sheetPr>
  <dimension ref="A1:W29"/>
  <sheetViews>
    <sheetView zoomScale="80" zoomScaleNormal="80" workbookViewId="0"/>
  </sheetViews>
  <sheetFormatPr defaultColWidth="11.42578125" defaultRowHeight="14.45"/>
  <cols>
    <col min="1" max="1" width="5.5703125" style="12" customWidth="1"/>
    <col min="2" max="2" width="12.5703125" style="12" customWidth="1"/>
    <col min="3" max="4" width="11.42578125" style="12"/>
    <col min="5" max="5" width="11.42578125" style="12" customWidth="1"/>
    <col min="6" max="6" width="11.42578125" style="12"/>
    <col min="7" max="7" width="11.42578125" style="12" customWidth="1"/>
    <col min="8" max="9" width="11.42578125" style="12"/>
    <col min="10" max="10" width="11.42578125" style="12" customWidth="1"/>
    <col min="11" max="15" width="11.42578125" style="12"/>
    <col min="16" max="20" width="12.5703125" style="12" customWidth="1"/>
    <col min="21" max="21" width="1.5703125" style="12" customWidth="1"/>
    <col min="22" max="16384" width="11.42578125" style="12"/>
  </cols>
  <sheetData>
    <row r="1" spans="1:23" s="10" customFormat="1" ht="18.600000000000001">
      <c r="A1" s="9">
        <v>1</v>
      </c>
      <c r="B1" s="9" t="s">
        <v>22</v>
      </c>
    </row>
    <row r="2" spans="1:23" ht="15" thickBot="1">
      <c r="B2" s="11"/>
    </row>
    <row r="3" spans="1:23" ht="14.45" customHeight="1">
      <c r="B3" s="109" t="s">
        <v>23</v>
      </c>
      <c r="C3" s="194" t="s">
        <v>24</v>
      </c>
      <c r="D3" s="195"/>
      <c r="E3" s="195"/>
      <c r="F3" s="195"/>
      <c r="G3" s="196"/>
      <c r="H3" s="194" t="s">
        <v>25</v>
      </c>
      <c r="I3" s="195"/>
      <c r="J3" s="195"/>
      <c r="K3" s="195"/>
      <c r="L3" s="196"/>
      <c r="M3" s="194" t="s">
        <v>26</v>
      </c>
      <c r="N3" s="196"/>
      <c r="P3" s="193" t="s">
        <v>27</v>
      </c>
      <c r="Q3" s="193"/>
      <c r="R3" s="193"/>
      <c r="S3" s="193"/>
      <c r="T3" s="193"/>
      <c r="V3" s="193" t="s">
        <v>27</v>
      </c>
      <c r="W3" s="10"/>
    </row>
    <row r="4" spans="1:23" ht="46.5" customHeight="1">
      <c r="B4" s="110" t="s">
        <v>28</v>
      </c>
      <c r="C4" s="93" t="s">
        <v>15</v>
      </c>
      <c r="D4" s="94" t="s">
        <v>16</v>
      </c>
      <c r="E4" s="94" t="s">
        <v>29</v>
      </c>
      <c r="F4" s="95" t="s">
        <v>18</v>
      </c>
      <c r="G4" s="95" t="s">
        <v>19</v>
      </c>
      <c r="H4" s="94" t="s">
        <v>15</v>
      </c>
      <c r="I4" s="94" t="s">
        <v>16</v>
      </c>
      <c r="J4" s="94" t="s">
        <v>29</v>
      </c>
      <c r="K4" s="95" t="s">
        <v>18</v>
      </c>
      <c r="L4" s="94" t="s">
        <v>30</v>
      </c>
      <c r="M4" s="93" t="s">
        <v>15</v>
      </c>
      <c r="N4" s="95" t="s">
        <v>18</v>
      </c>
      <c r="P4" s="145" t="s">
        <v>31</v>
      </c>
      <c r="Q4" s="145" t="s">
        <v>32</v>
      </c>
      <c r="R4" s="145" t="s">
        <v>33</v>
      </c>
      <c r="S4" s="145" t="s">
        <v>34</v>
      </c>
      <c r="T4" s="145" t="s">
        <v>35</v>
      </c>
      <c r="V4" s="193"/>
    </row>
    <row r="5" spans="1:23">
      <c r="B5" s="111" t="s">
        <v>36</v>
      </c>
      <c r="C5" s="46">
        <v>0</v>
      </c>
      <c r="D5" s="15">
        <v>0</v>
      </c>
      <c r="E5" s="15">
        <v>0</v>
      </c>
      <c r="F5" s="17">
        <v>0</v>
      </c>
      <c r="G5" s="19">
        <v>0</v>
      </c>
      <c r="H5" s="16">
        <v>0</v>
      </c>
      <c r="I5" s="46">
        <v>0</v>
      </c>
      <c r="J5" s="15">
        <v>0</v>
      </c>
      <c r="K5" s="47">
        <v>0</v>
      </c>
      <c r="L5" s="18">
        <v>0</v>
      </c>
      <c r="M5" s="46">
        <v>0</v>
      </c>
      <c r="N5" s="19">
        <v>0</v>
      </c>
      <c r="P5" s="146">
        <f t="shared" ref="P5:P16" si="0">C5+H5+M5*2</f>
        <v>0</v>
      </c>
      <c r="Q5" s="146">
        <f>D5+I5</f>
        <v>0</v>
      </c>
      <c r="R5" s="147" t="s">
        <v>37</v>
      </c>
      <c r="S5" s="146">
        <f>F5+K5+N5*2</f>
        <v>0</v>
      </c>
      <c r="T5" s="147" t="s">
        <v>37</v>
      </c>
      <c r="V5" s="146">
        <f>SUM(P5:T5)</f>
        <v>0</v>
      </c>
    </row>
    <row r="6" spans="1:23">
      <c r="B6" s="111" t="s">
        <v>38</v>
      </c>
      <c r="C6" s="46">
        <v>25000</v>
      </c>
      <c r="D6" s="15">
        <v>0</v>
      </c>
      <c r="E6" s="15">
        <v>0</v>
      </c>
      <c r="F6" s="17">
        <v>0</v>
      </c>
      <c r="G6" s="19">
        <v>0</v>
      </c>
      <c r="H6" s="16">
        <v>0</v>
      </c>
      <c r="I6" s="46">
        <v>0</v>
      </c>
      <c r="J6" s="15">
        <v>0</v>
      </c>
      <c r="K6" s="47">
        <v>0</v>
      </c>
      <c r="L6" s="18">
        <v>0</v>
      </c>
      <c r="M6" s="46">
        <v>0</v>
      </c>
      <c r="N6" s="19">
        <v>0</v>
      </c>
      <c r="P6" s="146">
        <f t="shared" si="0"/>
        <v>25000</v>
      </c>
      <c r="Q6" s="146">
        <f t="shared" ref="Q6:Q16" si="1">D6+I6</f>
        <v>0</v>
      </c>
      <c r="R6" s="147" t="s">
        <v>37</v>
      </c>
      <c r="S6" s="146">
        <f t="shared" ref="S6:S16" si="2">F6+K6+N6*2</f>
        <v>0</v>
      </c>
      <c r="T6" s="147" t="s">
        <v>37</v>
      </c>
      <c r="V6" s="146">
        <f t="shared" ref="V6:V16" si="3">SUM(P6:T6)</f>
        <v>25000</v>
      </c>
    </row>
    <row r="7" spans="1:23">
      <c r="B7" s="111" t="s">
        <v>39</v>
      </c>
      <c r="C7" s="46">
        <v>250000</v>
      </c>
      <c r="D7" s="15">
        <v>0</v>
      </c>
      <c r="E7" s="15">
        <v>0</v>
      </c>
      <c r="F7" s="17">
        <v>0</v>
      </c>
      <c r="G7" s="19">
        <v>0</v>
      </c>
      <c r="H7" s="16">
        <v>50000</v>
      </c>
      <c r="I7" s="46">
        <v>0</v>
      </c>
      <c r="J7" s="15">
        <v>0</v>
      </c>
      <c r="K7" s="47">
        <v>0</v>
      </c>
      <c r="L7" s="18">
        <v>0</v>
      </c>
      <c r="M7" s="46">
        <v>0</v>
      </c>
      <c r="N7" s="19">
        <v>0</v>
      </c>
      <c r="P7" s="146">
        <f t="shared" si="0"/>
        <v>300000</v>
      </c>
      <c r="Q7" s="146">
        <f t="shared" si="1"/>
        <v>0</v>
      </c>
      <c r="R7" s="147" t="s">
        <v>37</v>
      </c>
      <c r="S7" s="146">
        <f t="shared" si="2"/>
        <v>0</v>
      </c>
      <c r="T7" s="147" t="s">
        <v>37</v>
      </c>
      <c r="V7" s="146">
        <f t="shared" si="3"/>
        <v>300000</v>
      </c>
    </row>
    <row r="8" spans="1:23">
      <c r="B8" s="111" t="s">
        <v>40</v>
      </c>
      <c r="C8" s="46">
        <v>250000</v>
      </c>
      <c r="D8" s="15">
        <v>0</v>
      </c>
      <c r="E8" s="15">
        <v>0</v>
      </c>
      <c r="F8" s="17">
        <v>0</v>
      </c>
      <c r="G8" s="19">
        <v>0</v>
      </c>
      <c r="H8" s="16">
        <v>100000</v>
      </c>
      <c r="I8" s="46">
        <v>25000</v>
      </c>
      <c r="J8" s="15">
        <v>0</v>
      </c>
      <c r="K8" s="47">
        <v>0</v>
      </c>
      <c r="L8" s="18">
        <v>0</v>
      </c>
      <c r="M8" s="46">
        <v>10000</v>
      </c>
      <c r="N8" s="19">
        <v>0</v>
      </c>
      <c r="P8" s="146">
        <f t="shared" si="0"/>
        <v>370000</v>
      </c>
      <c r="Q8" s="146">
        <f t="shared" si="1"/>
        <v>25000</v>
      </c>
      <c r="R8" s="147" t="s">
        <v>37</v>
      </c>
      <c r="S8" s="146">
        <f t="shared" si="2"/>
        <v>0</v>
      </c>
      <c r="T8" s="147" t="s">
        <v>37</v>
      </c>
      <c r="V8" s="146">
        <f t="shared" si="3"/>
        <v>395000</v>
      </c>
    </row>
    <row r="9" spans="1:23">
      <c r="B9" s="111" t="s">
        <v>41</v>
      </c>
      <c r="C9" s="46">
        <v>250000</v>
      </c>
      <c r="D9" s="15">
        <v>0</v>
      </c>
      <c r="E9" s="15">
        <v>0</v>
      </c>
      <c r="F9" s="17">
        <v>0</v>
      </c>
      <c r="G9" s="19">
        <v>0</v>
      </c>
      <c r="H9" s="16">
        <v>100000</v>
      </c>
      <c r="I9" s="46">
        <v>50000</v>
      </c>
      <c r="J9" s="15">
        <v>0</v>
      </c>
      <c r="K9" s="47">
        <v>0</v>
      </c>
      <c r="L9" s="18">
        <v>0</v>
      </c>
      <c r="M9" s="46">
        <v>15000</v>
      </c>
      <c r="N9" s="19">
        <v>0</v>
      </c>
      <c r="P9" s="146">
        <f t="shared" si="0"/>
        <v>380000</v>
      </c>
      <c r="Q9" s="146">
        <f t="shared" si="1"/>
        <v>50000</v>
      </c>
      <c r="R9" s="147" t="s">
        <v>37</v>
      </c>
      <c r="S9" s="146">
        <f t="shared" si="2"/>
        <v>0</v>
      </c>
      <c r="T9" s="147" t="s">
        <v>37</v>
      </c>
      <c r="V9" s="146">
        <f t="shared" si="3"/>
        <v>430000</v>
      </c>
    </row>
    <row r="10" spans="1:23">
      <c r="B10" s="111" t="s">
        <v>42</v>
      </c>
      <c r="C10" s="46">
        <v>250000</v>
      </c>
      <c r="D10" s="15">
        <v>0</v>
      </c>
      <c r="E10" s="15">
        <v>0</v>
      </c>
      <c r="F10" s="17">
        <v>0</v>
      </c>
      <c r="G10" s="19">
        <v>0</v>
      </c>
      <c r="H10" s="16">
        <v>100000</v>
      </c>
      <c r="I10" s="46">
        <v>100000</v>
      </c>
      <c r="J10" s="15">
        <v>0</v>
      </c>
      <c r="K10" s="47">
        <v>5000</v>
      </c>
      <c r="L10" s="18">
        <v>0</v>
      </c>
      <c r="M10" s="46">
        <v>20000</v>
      </c>
      <c r="N10" s="19">
        <v>0</v>
      </c>
      <c r="P10" s="146">
        <f t="shared" si="0"/>
        <v>390000</v>
      </c>
      <c r="Q10" s="146">
        <f t="shared" si="1"/>
        <v>100000</v>
      </c>
      <c r="R10" s="147" t="s">
        <v>37</v>
      </c>
      <c r="S10" s="146">
        <f t="shared" si="2"/>
        <v>5000</v>
      </c>
      <c r="T10" s="147" t="s">
        <v>37</v>
      </c>
      <c r="V10" s="146">
        <f t="shared" si="3"/>
        <v>495000</v>
      </c>
    </row>
    <row r="11" spans="1:23">
      <c r="B11" s="111" t="s">
        <v>43</v>
      </c>
      <c r="C11" s="46">
        <v>250000</v>
      </c>
      <c r="D11" s="15">
        <v>0</v>
      </c>
      <c r="E11" s="15">
        <v>0</v>
      </c>
      <c r="F11" s="17">
        <v>0</v>
      </c>
      <c r="G11" s="19">
        <v>0</v>
      </c>
      <c r="H11" s="16">
        <v>100000</v>
      </c>
      <c r="I11" s="46">
        <v>150000</v>
      </c>
      <c r="J11" s="15">
        <v>0</v>
      </c>
      <c r="K11" s="47">
        <v>10000</v>
      </c>
      <c r="L11" s="18">
        <v>0</v>
      </c>
      <c r="M11" s="46">
        <v>20000</v>
      </c>
      <c r="N11" s="19">
        <v>0</v>
      </c>
      <c r="P11" s="146">
        <f t="shared" si="0"/>
        <v>390000</v>
      </c>
      <c r="Q11" s="146">
        <f t="shared" si="1"/>
        <v>150000</v>
      </c>
      <c r="R11" s="147" t="s">
        <v>37</v>
      </c>
      <c r="S11" s="146">
        <f t="shared" si="2"/>
        <v>10000</v>
      </c>
      <c r="T11" s="147" t="s">
        <v>37</v>
      </c>
      <c r="V11" s="146">
        <f t="shared" si="3"/>
        <v>550000</v>
      </c>
    </row>
    <row r="12" spans="1:23">
      <c r="B12" s="111" t="s">
        <v>44</v>
      </c>
      <c r="C12" s="46">
        <v>250000</v>
      </c>
      <c r="D12" s="15">
        <v>0</v>
      </c>
      <c r="E12" s="15">
        <v>0</v>
      </c>
      <c r="F12" s="17">
        <v>0</v>
      </c>
      <c r="G12" s="19">
        <v>0</v>
      </c>
      <c r="H12" s="16">
        <v>100000</v>
      </c>
      <c r="I12" s="46">
        <v>200000</v>
      </c>
      <c r="J12" s="15">
        <v>0</v>
      </c>
      <c r="K12" s="47">
        <v>20000</v>
      </c>
      <c r="L12" s="18">
        <v>0</v>
      </c>
      <c r="M12" s="46">
        <v>20000</v>
      </c>
      <c r="N12" s="19">
        <v>0</v>
      </c>
      <c r="P12" s="146">
        <f t="shared" si="0"/>
        <v>390000</v>
      </c>
      <c r="Q12" s="146">
        <f t="shared" si="1"/>
        <v>200000</v>
      </c>
      <c r="R12" s="147" t="s">
        <v>37</v>
      </c>
      <c r="S12" s="146">
        <f t="shared" si="2"/>
        <v>20000</v>
      </c>
      <c r="T12" s="147" t="s">
        <v>37</v>
      </c>
      <c r="V12" s="146">
        <f t="shared" si="3"/>
        <v>610000</v>
      </c>
    </row>
    <row r="13" spans="1:23">
      <c r="B13" s="111" t="s">
        <v>45</v>
      </c>
      <c r="C13" s="46">
        <v>250000</v>
      </c>
      <c r="D13" s="15">
        <v>0</v>
      </c>
      <c r="E13" s="15">
        <v>0</v>
      </c>
      <c r="F13" s="17">
        <v>0</v>
      </c>
      <c r="G13" s="19">
        <v>0</v>
      </c>
      <c r="H13" s="16">
        <v>100000</v>
      </c>
      <c r="I13" s="46">
        <v>250000</v>
      </c>
      <c r="J13" s="15">
        <v>0</v>
      </c>
      <c r="K13" s="47">
        <v>40000</v>
      </c>
      <c r="L13" s="18">
        <v>0</v>
      </c>
      <c r="M13" s="46">
        <v>20000</v>
      </c>
      <c r="N13" s="19">
        <v>0</v>
      </c>
      <c r="P13" s="146">
        <f t="shared" si="0"/>
        <v>390000</v>
      </c>
      <c r="Q13" s="146">
        <f t="shared" si="1"/>
        <v>250000</v>
      </c>
      <c r="R13" s="147" t="s">
        <v>37</v>
      </c>
      <c r="S13" s="146">
        <f t="shared" si="2"/>
        <v>40000</v>
      </c>
      <c r="T13" s="147" t="s">
        <v>37</v>
      </c>
      <c r="V13" s="146">
        <f t="shared" si="3"/>
        <v>680000</v>
      </c>
    </row>
    <row r="14" spans="1:23">
      <c r="B14" s="111" t="s">
        <v>46</v>
      </c>
      <c r="C14" s="46">
        <v>250000</v>
      </c>
      <c r="D14" s="15">
        <v>0</v>
      </c>
      <c r="E14" s="15">
        <v>0</v>
      </c>
      <c r="F14" s="17">
        <v>0</v>
      </c>
      <c r="G14" s="19">
        <v>0</v>
      </c>
      <c r="H14" s="16">
        <v>100000</v>
      </c>
      <c r="I14" s="46">
        <v>300000</v>
      </c>
      <c r="J14" s="15">
        <v>0</v>
      </c>
      <c r="K14" s="47">
        <v>80000</v>
      </c>
      <c r="L14" s="18">
        <v>0</v>
      </c>
      <c r="M14" s="46">
        <v>20000</v>
      </c>
      <c r="N14" s="19">
        <v>0</v>
      </c>
      <c r="P14" s="146">
        <f t="shared" si="0"/>
        <v>390000</v>
      </c>
      <c r="Q14" s="146">
        <f t="shared" si="1"/>
        <v>300000</v>
      </c>
      <c r="R14" s="147" t="s">
        <v>37</v>
      </c>
      <c r="S14" s="146">
        <f t="shared" si="2"/>
        <v>80000</v>
      </c>
      <c r="T14" s="147" t="s">
        <v>37</v>
      </c>
      <c r="V14" s="146">
        <f t="shared" si="3"/>
        <v>770000</v>
      </c>
    </row>
    <row r="15" spans="1:23">
      <c r="B15" s="111" t="s">
        <v>47</v>
      </c>
      <c r="C15" s="46">
        <v>250000</v>
      </c>
      <c r="D15" s="15">
        <v>0</v>
      </c>
      <c r="E15" s="15">
        <v>0</v>
      </c>
      <c r="F15" s="17">
        <v>0</v>
      </c>
      <c r="G15" s="19">
        <v>0</v>
      </c>
      <c r="H15" s="16">
        <v>100000</v>
      </c>
      <c r="I15" s="46">
        <v>350000</v>
      </c>
      <c r="J15" s="15">
        <v>0</v>
      </c>
      <c r="K15" s="47">
        <v>160000</v>
      </c>
      <c r="L15" s="18">
        <v>0</v>
      </c>
      <c r="M15" s="46">
        <v>20000</v>
      </c>
      <c r="N15" s="19">
        <v>0</v>
      </c>
      <c r="P15" s="146">
        <f t="shared" si="0"/>
        <v>390000</v>
      </c>
      <c r="Q15" s="146">
        <f t="shared" si="1"/>
        <v>350000</v>
      </c>
      <c r="R15" s="147" t="s">
        <v>37</v>
      </c>
      <c r="S15" s="146">
        <f t="shared" si="2"/>
        <v>160000</v>
      </c>
      <c r="T15" s="147" t="s">
        <v>37</v>
      </c>
      <c r="V15" s="146">
        <f t="shared" si="3"/>
        <v>900000</v>
      </c>
    </row>
    <row r="16" spans="1:23" ht="15" thickBot="1">
      <c r="B16" s="112" t="s">
        <v>48</v>
      </c>
      <c r="C16" s="48">
        <v>250000</v>
      </c>
      <c r="D16" s="20">
        <v>0</v>
      </c>
      <c r="E16" s="20">
        <v>0</v>
      </c>
      <c r="F16" s="22">
        <v>0</v>
      </c>
      <c r="G16" s="24">
        <v>0</v>
      </c>
      <c r="H16" s="21">
        <v>100000</v>
      </c>
      <c r="I16" s="48">
        <v>400000</v>
      </c>
      <c r="J16" s="20">
        <v>0</v>
      </c>
      <c r="K16" s="49">
        <v>200000</v>
      </c>
      <c r="L16" s="23">
        <v>0</v>
      </c>
      <c r="M16" s="48">
        <v>20000</v>
      </c>
      <c r="N16" s="24">
        <v>0</v>
      </c>
      <c r="P16" s="146">
        <f t="shared" si="0"/>
        <v>390000</v>
      </c>
      <c r="Q16" s="146">
        <f t="shared" si="1"/>
        <v>400000</v>
      </c>
      <c r="R16" s="147" t="s">
        <v>37</v>
      </c>
      <c r="S16" s="146">
        <f t="shared" si="2"/>
        <v>200000</v>
      </c>
      <c r="T16" s="147" t="s">
        <v>37</v>
      </c>
      <c r="V16" s="146">
        <f t="shared" si="3"/>
        <v>990000</v>
      </c>
    </row>
    <row r="18" spans="2:14" ht="15" thickBot="1"/>
    <row r="19" spans="2:14">
      <c r="C19" s="190" t="s">
        <v>49</v>
      </c>
      <c r="D19" s="191"/>
      <c r="E19" s="191"/>
      <c r="F19" s="191"/>
      <c r="G19" s="191"/>
      <c r="H19" s="192"/>
    </row>
    <row r="20" spans="2:14" ht="39">
      <c r="C20" s="81" t="s">
        <v>15</v>
      </c>
      <c r="D20" s="80" t="s">
        <v>16</v>
      </c>
      <c r="E20" s="80" t="s">
        <v>29</v>
      </c>
      <c r="F20" s="80" t="s">
        <v>18</v>
      </c>
      <c r="G20" s="80" t="s">
        <v>19</v>
      </c>
      <c r="H20" s="82" t="s">
        <v>50</v>
      </c>
    </row>
    <row r="21" spans="2:14" ht="15" thickBot="1">
      <c r="C21" s="148">
        <f>SUM(P5:P16)/COUNTIF(P5:P16,"&gt;0")</f>
        <v>345909.09090909088</v>
      </c>
      <c r="D21" s="84">
        <f>SUM(Q5:Q16)/COUNTIF(Q5:Q16,"&gt;0")</f>
        <v>202777.77777777778</v>
      </c>
      <c r="E21" s="83" t="s">
        <v>37</v>
      </c>
      <c r="F21" s="84">
        <f>SUM(S5:S16)/COUNTIF(S5:S16,"&gt;0")</f>
        <v>73571.428571428565</v>
      </c>
      <c r="G21" s="83" t="s">
        <v>37</v>
      </c>
      <c r="H21" s="85">
        <f>SUM(V5:V16)/COUNTIF(V5:V16,"&gt;0")</f>
        <v>558636.36363636365</v>
      </c>
    </row>
    <row r="22" spans="2:14">
      <c r="C22" s="25"/>
      <c r="D22" s="25"/>
      <c r="E22" s="79"/>
      <c r="F22" s="25"/>
      <c r="G22" s="79"/>
      <c r="H22" s="26"/>
    </row>
    <row r="23" spans="2:14">
      <c r="C23" s="25"/>
      <c r="D23" s="25"/>
      <c r="E23" s="25"/>
      <c r="F23" s="25"/>
      <c r="G23" s="25"/>
      <c r="H23" s="26"/>
      <c r="I23" s="100"/>
      <c r="M23" s="45"/>
      <c r="N23" s="30"/>
    </row>
    <row r="24" spans="2:14">
      <c r="B24" s="27" t="s">
        <v>51</v>
      </c>
      <c r="C24" s="25"/>
      <c r="D24" s="25"/>
      <c r="E24" s="25"/>
      <c r="F24" s="25"/>
      <c r="G24" s="25"/>
      <c r="H24" s="26"/>
      <c r="M24" s="45"/>
      <c r="N24" s="30"/>
    </row>
    <row r="25" spans="2:14">
      <c r="B25" s="28" t="s">
        <v>52</v>
      </c>
      <c r="C25" s="30" t="s">
        <v>53</v>
      </c>
    </row>
    <row r="26" spans="2:14">
      <c r="B26" s="29" t="s">
        <v>54</v>
      </c>
      <c r="C26" s="30" t="s">
        <v>55</v>
      </c>
    </row>
    <row r="27" spans="2:14">
      <c r="B27" s="30" t="s">
        <v>56</v>
      </c>
      <c r="C27" s="30"/>
    </row>
    <row r="28" spans="2:14" s="13" customFormat="1">
      <c r="B28" s="30" t="s">
        <v>57</v>
      </c>
    </row>
    <row r="29" spans="2:14" s="13" customFormat="1">
      <c r="B29" s="30"/>
    </row>
  </sheetData>
  <mergeCells count="6">
    <mergeCell ref="C19:H19"/>
    <mergeCell ref="V3:V4"/>
    <mergeCell ref="C3:G3"/>
    <mergeCell ref="H3:L3"/>
    <mergeCell ref="M3:N3"/>
    <mergeCell ref="P3:T3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53" orientation="landscape" r:id="rId1"/>
  <headerFooter>
    <oddFooter>&amp;A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7E291D-0251-4081-B95D-45CF8022C58A}">
  <sheetPr>
    <tabColor rgb="FF92D050"/>
    <pageSetUpPr fitToPage="1"/>
  </sheetPr>
  <dimension ref="A1:G49"/>
  <sheetViews>
    <sheetView zoomScale="80" zoomScaleNormal="80" workbookViewId="0"/>
  </sheetViews>
  <sheetFormatPr defaultColWidth="8.7109375" defaultRowHeight="14.45"/>
  <cols>
    <col min="1" max="1" width="5.5703125" style="1" customWidth="1"/>
    <col min="2" max="2" width="15.5703125" style="4" customWidth="1"/>
    <col min="3" max="3" width="17.5703125" style="4" customWidth="1"/>
    <col min="4" max="4" width="32.5703125" style="1" customWidth="1"/>
    <col min="5" max="5" width="17.85546875" style="1" customWidth="1"/>
    <col min="6" max="6" width="16.42578125" style="1" customWidth="1"/>
    <col min="7" max="7" width="17.85546875" style="1" customWidth="1"/>
    <col min="8" max="16384" width="8.7109375" style="1"/>
  </cols>
  <sheetData>
    <row r="1" spans="1:7" s="32" customFormat="1" ht="18.600000000000001">
      <c r="A1" s="53" t="s">
        <v>58</v>
      </c>
      <c r="B1" s="2" t="s">
        <v>59</v>
      </c>
    </row>
    <row r="2" spans="1:7" s="32" customFormat="1" ht="18.600000000000001">
      <c r="A2" s="8"/>
      <c r="B2" s="2" t="s">
        <v>60</v>
      </c>
    </row>
    <row r="3" spans="1:7" s="3" customFormat="1" ht="15" thickBot="1"/>
    <row r="4" spans="1:7" s="31" customFormat="1" ht="39.6" thickBot="1">
      <c r="B4" s="96" t="s">
        <v>61</v>
      </c>
      <c r="C4" s="97" t="s">
        <v>62</v>
      </c>
      <c r="D4" s="98" t="s">
        <v>63</v>
      </c>
      <c r="E4" s="97" t="s">
        <v>64</v>
      </c>
      <c r="F4" s="97" t="s">
        <v>65</v>
      </c>
      <c r="G4" s="99" t="s">
        <v>66</v>
      </c>
    </row>
    <row r="5" spans="1:7">
      <c r="B5" s="197" t="s">
        <v>67</v>
      </c>
      <c r="C5" s="200">
        <f>SUM(E5:G8)</f>
        <v>700</v>
      </c>
      <c r="D5" s="103" t="s">
        <v>68</v>
      </c>
      <c r="E5" s="35">
        <v>100</v>
      </c>
      <c r="F5" s="35">
        <v>50</v>
      </c>
      <c r="G5" s="36">
        <v>25</v>
      </c>
    </row>
    <row r="6" spans="1:7">
      <c r="B6" s="198"/>
      <c r="C6" s="201"/>
      <c r="D6" s="104" t="s">
        <v>69</v>
      </c>
      <c r="E6" s="37">
        <v>100</v>
      </c>
      <c r="F6" s="37">
        <v>50</v>
      </c>
      <c r="G6" s="38">
        <v>25</v>
      </c>
    </row>
    <row r="7" spans="1:7">
      <c r="B7" s="198"/>
      <c r="C7" s="201"/>
      <c r="D7" s="104" t="s">
        <v>70</v>
      </c>
      <c r="E7" s="37">
        <v>100</v>
      </c>
      <c r="F7" s="37">
        <v>50</v>
      </c>
      <c r="G7" s="38">
        <v>25</v>
      </c>
    </row>
    <row r="8" spans="1:7" ht="15" thickBot="1">
      <c r="B8" s="199"/>
      <c r="C8" s="202"/>
      <c r="D8" s="105" t="s">
        <v>71</v>
      </c>
      <c r="E8" s="39">
        <v>100</v>
      </c>
      <c r="F8" s="39">
        <v>50</v>
      </c>
      <c r="G8" s="40">
        <v>25</v>
      </c>
    </row>
    <row r="9" spans="1:7">
      <c r="B9" s="203" t="s">
        <v>72</v>
      </c>
      <c r="C9" s="206">
        <f>SUM(E9:G12)</f>
        <v>440</v>
      </c>
      <c r="D9" s="103" t="s">
        <v>73</v>
      </c>
      <c r="E9" s="35">
        <v>100</v>
      </c>
      <c r="F9" s="35">
        <v>0</v>
      </c>
      <c r="G9" s="36">
        <v>10</v>
      </c>
    </row>
    <row r="10" spans="1:7">
      <c r="B10" s="204"/>
      <c r="C10" s="207"/>
      <c r="D10" s="104" t="s">
        <v>74</v>
      </c>
      <c r="E10" s="37">
        <v>100</v>
      </c>
      <c r="F10" s="37">
        <v>0</v>
      </c>
      <c r="G10" s="38">
        <v>10</v>
      </c>
    </row>
    <row r="11" spans="1:7">
      <c r="B11" s="204"/>
      <c r="C11" s="207"/>
      <c r="D11" s="104" t="s">
        <v>75</v>
      </c>
      <c r="E11" s="37">
        <v>100</v>
      </c>
      <c r="F11" s="37">
        <v>0</v>
      </c>
      <c r="G11" s="38">
        <v>10</v>
      </c>
    </row>
    <row r="12" spans="1:7" ht="15" thickBot="1">
      <c r="B12" s="205"/>
      <c r="C12" s="208"/>
      <c r="D12" s="105" t="s">
        <v>71</v>
      </c>
      <c r="E12" s="39">
        <v>100</v>
      </c>
      <c r="F12" s="39">
        <v>0</v>
      </c>
      <c r="G12" s="40">
        <v>10</v>
      </c>
    </row>
    <row r="13" spans="1:7">
      <c r="B13" s="203" t="s">
        <v>76</v>
      </c>
      <c r="C13" s="206">
        <f>SUM(E13:G17)</f>
        <v>1</v>
      </c>
      <c r="D13" s="103" t="s">
        <v>77</v>
      </c>
      <c r="E13" s="35"/>
      <c r="F13" s="35"/>
      <c r="G13" s="36"/>
    </row>
    <row r="14" spans="1:7">
      <c r="B14" s="204"/>
      <c r="C14" s="207"/>
      <c r="D14" s="104" t="s">
        <v>78</v>
      </c>
      <c r="E14" s="37">
        <v>1</v>
      </c>
      <c r="F14" s="37"/>
      <c r="G14" s="38"/>
    </row>
    <row r="15" spans="1:7">
      <c r="B15" s="204"/>
      <c r="C15" s="207"/>
      <c r="D15" s="104" t="s">
        <v>79</v>
      </c>
      <c r="E15" s="37"/>
      <c r="F15" s="37"/>
      <c r="G15" s="38"/>
    </row>
    <row r="16" spans="1:7">
      <c r="B16" s="204"/>
      <c r="C16" s="207"/>
      <c r="D16" s="104" t="s">
        <v>80</v>
      </c>
      <c r="E16" s="37"/>
      <c r="F16" s="37"/>
      <c r="G16" s="38"/>
    </row>
    <row r="17" spans="2:7" ht="15" thickBot="1">
      <c r="B17" s="205"/>
      <c r="C17" s="208"/>
      <c r="D17" s="105" t="s">
        <v>71</v>
      </c>
      <c r="E17" s="39"/>
      <c r="F17" s="39"/>
      <c r="G17" s="40"/>
    </row>
    <row r="18" spans="2:7">
      <c r="B18" s="203" t="s">
        <v>81</v>
      </c>
      <c r="C18" s="206">
        <f>SUM(E18:G24)</f>
        <v>2</v>
      </c>
      <c r="D18" s="103" t="s">
        <v>82</v>
      </c>
      <c r="E18" s="35"/>
      <c r="F18" s="35"/>
      <c r="G18" s="36"/>
    </row>
    <row r="19" spans="2:7">
      <c r="B19" s="204"/>
      <c r="C19" s="207"/>
      <c r="D19" s="104" t="s">
        <v>83</v>
      </c>
      <c r="E19" s="37"/>
      <c r="F19" s="37"/>
      <c r="G19" s="38"/>
    </row>
    <row r="20" spans="2:7">
      <c r="B20" s="204"/>
      <c r="C20" s="207"/>
      <c r="D20" s="104" t="s">
        <v>84</v>
      </c>
      <c r="E20" s="37">
        <v>2</v>
      </c>
      <c r="F20" s="37"/>
      <c r="G20" s="38"/>
    </row>
    <row r="21" spans="2:7">
      <c r="B21" s="204"/>
      <c r="C21" s="207"/>
      <c r="D21" s="104" t="s">
        <v>85</v>
      </c>
      <c r="E21" s="37"/>
      <c r="F21" s="37"/>
      <c r="G21" s="38"/>
    </row>
    <row r="22" spans="2:7">
      <c r="B22" s="204"/>
      <c r="C22" s="207"/>
      <c r="D22" s="104" t="s">
        <v>86</v>
      </c>
      <c r="E22" s="37"/>
      <c r="F22" s="37"/>
      <c r="G22" s="38"/>
    </row>
    <row r="23" spans="2:7" ht="24">
      <c r="B23" s="204"/>
      <c r="C23" s="207"/>
      <c r="D23" s="106" t="s">
        <v>87</v>
      </c>
      <c r="E23" s="37"/>
      <c r="F23" s="37"/>
      <c r="G23" s="38"/>
    </row>
    <row r="24" spans="2:7" ht="15" thickBot="1">
      <c r="B24" s="205"/>
      <c r="C24" s="208"/>
      <c r="D24" s="105" t="s">
        <v>71</v>
      </c>
      <c r="E24" s="39"/>
      <c r="F24" s="39"/>
      <c r="G24" s="40"/>
    </row>
    <row r="25" spans="2:7">
      <c r="B25" s="203" t="s">
        <v>88</v>
      </c>
      <c r="C25" s="206">
        <f>SUM(E25:G28)</f>
        <v>3</v>
      </c>
      <c r="D25" s="103" t="s">
        <v>89</v>
      </c>
      <c r="E25" s="35"/>
      <c r="F25" s="35"/>
      <c r="G25" s="36"/>
    </row>
    <row r="26" spans="2:7">
      <c r="B26" s="204"/>
      <c r="C26" s="207"/>
      <c r="D26" s="104" t="s">
        <v>90</v>
      </c>
      <c r="E26" s="37"/>
      <c r="F26" s="37"/>
      <c r="G26" s="38"/>
    </row>
    <row r="27" spans="2:7">
      <c r="B27" s="204"/>
      <c r="C27" s="207"/>
      <c r="D27" s="104" t="s">
        <v>91</v>
      </c>
      <c r="E27" s="37">
        <v>3</v>
      </c>
      <c r="F27" s="37"/>
      <c r="G27" s="38"/>
    </row>
    <row r="28" spans="2:7" ht="15" thickBot="1">
      <c r="B28" s="205"/>
      <c r="C28" s="208"/>
      <c r="D28" s="105" t="s">
        <v>71</v>
      </c>
      <c r="E28" s="39"/>
      <c r="F28" s="39"/>
      <c r="G28" s="40"/>
    </row>
    <row r="29" spans="2:7">
      <c r="B29" s="203" t="s">
        <v>92</v>
      </c>
      <c r="C29" s="206">
        <f>SUM(E29:G33)</f>
        <v>4</v>
      </c>
      <c r="D29" s="103" t="s">
        <v>93</v>
      </c>
      <c r="E29" s="35"/>
      <c r="F29" s="35"/>
      <c r="G29" s="36"/>
    </row>
    <row r="30" spans="2:7">
      <c r="B30" s="204"/>
      <c r="C30" s="207"/>
      <c r="D30" s="104" t="s">
        <v>94</v>
      </c>
      <c r="E30" s="37">
        <v>4</v>
      </c>
      <c r="F30" s="37"/>
      <c r="G30" s="38"/>
    </row>
    <row r="31" spans="2:7">
      <c r="B31" s="204"/>
      <c r="C31" s="207"/>
      <c r="D31" s="104" t="s">
        <v>95</v>
      </c>
      <c r="E31" s="37"/>
      <c r="F31" s="37"/>
      <c r="G31" s="38"/>
    </row>
    <row r="32" spans="2:7">
      <c r="B32" s="204"/>
      <c r="C32" s="207"/>
      <c r="D32" s="104" t="s">
        <v>96</v>
      </c>
      <c r="E32" s="37"/>
      <c r="F32" s="37"/>
      <c r="G32" s="38"/>
    </row>
    <row r="33" spans="2:7" ht="15" thickBot="1">
      <c r="B33" s="205"/>
      <c r="C33" s="208"/>
      <c r="D33" s="105" t="s">
        <v>71</v>
      </c>
      <c r="E33" s="39"/>
      <c r="F33" s="39"/>
      <c r="G33" s="40"/>
    </row>
    <row r="34" spans="2:7">
      <c r="B34" s="203" t="s">
        <v>97</v>
      </c>
      <c r="C34" s="206">
        <f>SUM(E34:G37)</f>
        <v>5</v>
      </c>
      <c r="D34" s="103" t="s">
        <v>98</v>
      </c>
      <c r="E34" s="35"/>
      <c r="F34" s="35"/>
      <c r="G34" s="36"/>
    </row>
    <row r="35" spans="2:7">
      <c r="B35" s="204"/>
      <c r="C35" s="207"/>
      <c r="D35" s="104" t="s">
        <v>99</v>
      </c>
      <c r="E35" s="37">
        <v>5</v>
      </c>
      <c r="F35" s="37"/>
      <c r="G35" s="38"/>
    </row>
    <row r="36" spans="2:7">
      <c r="B36" s="204"/>
      <c r="C36" s="207"/>
      <c r="D36" s="104" t="s">
        <v>100</v>
      </c>
      <c r="E36" s="37"/>
      <c r="F36" s="37"/>
      <c r="G36" s="38"/>
    </row>
    <row r="37" spans="2:7" ht="15" thickBot="1">
      <c r="B37" s="205"/>
      <c r="C37" s="208"/>
      <c r="D37" s="105" t="s">
        <v>71</v>
      </c>
      <c r="E37" s="39"/>
      <c r="F37" s="39"/>
      <c r="G37" s="40"/>
    </row>
    <row r="38" spans="2:7">
      <c r="B38" s="203" t="s">
        <v>101</v>
      </c>
      <c r="C38" s="206">
        <f>SUM(E38:G40)</f>
        <v>6</v>
      </c>
      <c r="D38" s="107" t="s">
        <v>102</v>
      </c>
      <c r="E38" s="35"/>
      <c r="F38" s="35"/>
      <c r="G38" s="36"/>
    </row>
    <row r="39" spans="2:7">
      <c r="B39" s="204"/>
      <c r="C39" s="207"/>
      <c r="D39" s="104" t="s">
        <v>103</v>
      </c>
      <c r="E39" s="37"/>
      <c r="F39" s="37"/>
      <c r="G39" s="38"/>
    </row>
    <row r="40" spans="2:7" ht="15" thickBot="1">
      <c r="B40" s="205"/>
      <c r="C40" s="208"/>
      <c r="D40" s="105" t="s">
        <v>71</v>
      </c>
      <c r="E40" s="39">
        <v>6</v>
      </c>
      <c r="F40" s="39"/>
      <c r="G40" s="40"/>
    </row>
    <row r="41" spans="2:7" ht="15" thickBot="1">
      <c r="B41" s="101" t="s">
        <v>71</v>
      </c>
      <c r="C41" s="41">
        <f>SUM(E41:G41)</f>
        <v>7</v>
      </c>
      <c r="D41" s="108"/>
      <c r="E41" s="42">
        <v>7</v>
      </c>
      <c r="F41" s="42"/>
      <c r="G41" s="43"/>
    </row>
    <row r="42" spans="2:7" ht="15" thickBot="1">
      <c r="B42" s="102" t="s">
        <v>104</v>
      </c>
      <c r="C42" s="33">
        <f>SUM(C5:C41)</f>
        <v>1168</v>
      </c>
      <c r="D42" s="173"/>
      <c r="E42" s="33">
        <f>SUM(E5:E41)</f>
        <v>828</v>
      </c>
      <c r="F42" s="33">
        <f>SUM(F5:F41)</f>
        <v>200</v>
      </c>
      <c r="G42" s="34">
        <f>SUM(G5:G41)</f>
        <v>140</v>
      </c>
    </row>
    <row r="45" spans="2:7">
      <c r="B45" s="11" t="s">
        <v>51</v>
      </c>
    </row>
    <row r="46" spans="2:7">
      <c r="B46" s="28" t="s">
        <v>52</v>
      </c>
      <c r="C46" s="30" t="s">
        <v>53</v>
      </c>
    </row>
    <row r="47" spans="2:7">
      <c r="B47" s="29" t="s">
        <v>54</v>
      </c>
      <c r="C47" s="30" t="s">
        <v>55</v>
      </c>
    </row>
    <row r="48" spans="2:7">
      <c r="B48" s="11"/>
    </row>
    <row r="49" spans="2:2">
      <c r="B49" s="11"/>
    </row>
  </sheetData>
  <mergeCells count="16">
    <mergeCell ref="B34:B37"/>
    <mergeCell ref="C34:C37"/>
    <mergeCell ref="B38:B40"/>
    <mergeCell ref="C38:C40"/>
    <mergeCell ref="B18:B24"/>
    <mergeCell ref="C18:C24"/>
    <mergeCell ref="B25:B28"/>
    <mergeCell ref="C25:C28"/>
    <mergeCell ref="B29:B33"/>
    <mergeCell ref="C29:C33"/>
    <mergeCell ref="B5:B8"/>
    <mergeCell ref="C5:C8"/>
    <mergeCell ref="B9:B12"/>
    <mergeCell ref="C9:C12"/>
    <mergeCell ref="B13:B17"/>
    <mergeCell ref="C13:C17"/>
  </mergeCells>
  <hyperlinks>
    <hyperlink ref="A1" location="'Reclami ricevuti dom-lib'!A47" display="2.1" xr:uid="{FB39948E-6F92-429D-954A-988A65B5C01C}"/>
  </hyperlinks>
  <pageMargins left="0.70866141732283472" right="0.70866141732283472" top="0.74803149606299213" bottom="0.74803149606299213" header="0.31496062992125984" footer="0.31496062992125984"/>
  <pageSetup paperSize="9" scale="70" orientation="portrait" r:id="rId1"/>
  <headerFooter>
    <oddFooter>&amp;A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5ACF00-EF9F-4F9A-9916-5301551E8C4A}">
  <sheetPr>
    <tabColor rgb="FF92D050"/>
    <pageSetUpPr fitToPage="1"/>
  </sheetPr>
  <dimension ref="A1:F47"/>
  <sheetViews>
    <sheetView zoomScale="80" zoomScaleNormal="80" workbookViewId="0"/>
  </sheetViews>
  <sheetFormatPr defaultColWidth="8.7109375" defaultRowHeight="14.45"/>
  <cols>
    <col min="1" max="1" width="5.5703125" style="1" customWidth="1"/>
    <col min="2" max="2" width="15.5703125" style="4" customWidth="1"/>
    <col min="3" max="3" width="17.5703125" style="4" customWidth="1"/>
    <col min="4" max="4" width="32.5703125" style="1" customWidth="1"/>
    <col min="5" max="5" width="17.85546875" style="1" customWidth="1"/>
    <col min="6" max="6" width="16.42578125" style="1" customWidth="1"/>
    <col min="7" max="16384" width="8.7109375" style="1"/>
  </cols>
  <sheetData>
    <row r="1" spans="1:6" s="32" customFormat="1" ht="18.600000000000001">
      <c r="A1" s="54" t="s">
        <v>105</v>
      </c>
      <c r="B1" s="2" t="s">
        <v>59</v>
      </c>
    </row>
    <row r="2" spans="1:6" s="32" customFormat="1" ht="18.600000000000001">
      <c r="A2" s="8"/>
      <c r="B2" s="2" t="s">
        <v>106</v>
      </c>
    </row>
    <row r="3" spans="1:6" s="3" customFormat="1" ht="15" thickBot="1"/>
    <row r="4" spans="1:6" s="31" customFormat="1" ht="39.6" thickBot="1">
      <c r="B4" s="96" t="s">
        <v>61</v>
      </c>
      <c r="C4" s="97" t="s">
        <v>62</v>
      </c>
      <c r="D4" s="98" t="s">
        <v>63</v>
      </c>
      <c r="E4" s="97" t="s">
        <v>64</v>
      </c>
      <c r="F4" s="99" t="s">
        <v>65</v>
      </c>
    </row>
    <row r="5" spans="1:6">
      <c r="B5" s="197" t="s">
        <v>67</v>
      </c>
      <c r="C5" s="200">
        <f>SUM(E5:F8)</f>
        <v>600</v>
      </c>
      <c r="D5" s="103" t="s">
        <v>68</v>
      </c>
      <c r="E5" s="35">
        <v>100</v>
      </c>
      <c r="F5" s="36">
        <v>50</v>
      </c>
    </row>
    <row r="6" spans="1:6">
      <c r="B6" s="198"/>
      <c r="C6" s="201"/>
      <c r="D6" s="104" t="s">
        <v>69</v>
      </c>
      <c r="E6" s="37">
        <v>100</v>
      </c>
      <c r="F6" s="38">
        <v>50</v>
      </c>
    </row>
    <row r="7" spans="1:6">
      <c r="B7" s="198"/>
      <c r="C7" s="201"/>
      <c r="D7" s="104" t="s">
        <v>70</v>
      </c>
      <c r="E7" s="37">
        <v>100</v>
      </c>
      <c r="F7" s="38">
        <v>50</v>
      </c>
    </row>
    <row r="8" spans="1:6" ht="15" thickBot="1">
      <c r="B8" s="199"/>
      <c r="C8" s="202"/>
      <c r="D8" s="105" t="s">
        <v>71</v>
      </c>
      <c r="E8" s="39">
        <v>100</v>
      </c>
      <c r="F8" s="40">
        <v>50</v>
      </c>
    </row>
    <row r="9" spans="1:6">
      <c r="B9" s="203" t="s">
        <v>72</v>
      </c>
      <c r="C9" s="206">
        <f>SUM(E9:F12)</f>
        <v>400</v>
      </c>
      <c r="D9" s="103" t="s">
        <v>73</v>
      </c>
      <c r="E9" s="35">
        <v>100</v>
      </c>
      <c r="F9" s="36">
        <v>0</v>
      </c>
    </row>
    <row r="10" spans="1:6">
      <c r="B10" s="204"/>
      <c r="C10" s="207"/>
      <c r="D10" s="104" t="s">
        <v>74</v>
      </c>
      <c r="E10" s="37">
        <v>100</v>
      </c>
      <c r="F10" s="38">
        <v>0</v>
      </c>
    </row>
    <row r="11" spans="1:6">
      <c r="B11" s="204"/>
      <c r="C11" s="207"/>
      <c r="D11" s="104" t="s">
        <v>75</v>
      </c>
      <c r="E11" s="37">
        <v>100</v>
      </c>
      <c r="F11" s="38">
        <v>0</v>
      </c>
    </row>
    <row r="12" spans="1:6" ht="15" thickBot="1">
      <c r="B12" s="205"/>
      <c r="C12" s="208"/>
      <c r="D12" s="105" t="s">
        <v>71</v>
      </c>
      <c r="E12" s="39">
        <v>100</v>
      </c>
      <c r="F12" s="40">
        <v>0</v>
      </c>
    </row>
    <row r="13" spans="1:6">
      <c r="B13" s="203" t="s">
        <v>76</v>
      </c>
      <c r="C13" s="206">
        <f>SUM(E13:F17)</f>
        <v>1</v>
      </c>
      <c r="D13" s="103" t="s">
        <v>77</v>
      </c>
      <c r="E13" s="35"/>
      <c r="F13" s="36"/>
    </row>
    <row r="14" spans="1:6">
      <c r="B14" s="204"/>
      <c r="C14" s="207"/>
      <c r="D14" s="104" t="s">
        <v>78</v>
      </c>
      <c r="E14" s="37">
        <v>1</v>
      </c>
      <c r="F14" s="38"/>
    </row>
    <row r="15" spans="1:6">
      <c r="B15" s="204"/>
      <c r="C15" s="207"/>
      <c r="D15" s="104" t="s">
        <v>79</v>
      </c>
      <c r="E15" s="37"/>
      <c r="F15" s="38"/>
    </row>
    <row r="16" spans="1:6">
      <c r="B16" s="204"/>
      <c r="C16" s="207"/>
      <c r="D16" s="104" t="s">
        <v>80</v>
      </c>
      <c r="E16" s="37"/>
      <c r="F16" s="38"/>
    </row>
    <row r="17" spans="2:6" ht="15" thickBot="1">
      <c r="B17" s="205"/>
      <c r="C17" s="208"/>
      <c r="D17" s="105" t="s">
        <v>71</v>
      </c>
      <c r="E17" s="39"/>
      <c r="F17" s="40"/>
    </row>
    <row r="18" spans="2:6">
      <c r="B18" s="203" t="s">
        <v>81</v>
      </c>
      <c r="C18" s="206">
        <f>SUM(E18:F24)</f>
        <v>2</v>
      </c>
      <c r="D18" s="103" t="s">
        <v>82</v>
      </c>
      <c r="E18" s="35"/>
      <c r="F18" s="36"/>
    </row>
    <row r="19" spans="2:6">
      <c r="B19" s="204"/>
      <c r="C19" s="207"/>
      <c r="D19" s="104" t="s">
        <v>83</v>
      </c>
      <c r="E19" s="37"/>
      <c r="F19" s="38"/>
    </row>
    <row r="20" spans="2:6">
      <c r="B20" s="204"/>
      <c r="C20" s="207"/>
      <c r="D20" s="104" t="s">
        <v>84</v>
      </c>
      <c r="E20" s="37">
        <v>2</v>
      </c>
      <c r="F20" s="38"/>
    </row>
    <row r="21" spans="2:6">
      <c r="B21" s="204"/>
      <c r="C21" s="207"/>
      <c r="D21" s="104" t="s">
        <v>85</v>
      </c>
      <c r="E21" s="37"/>
      <c r="F21" s="38"/>
    </row>
    <row r="22" spans="2:6">
      <c r="B22" s="204"/>
      <c r="C22" s="207"/>
      <c r="D22" s="104" t="s">
        <v>86</v>
      </c>
      <c r="E22" s="37"/>
      <c r="F22" s="38"/>
    </row>
    <row r="23" spans="2:6" ht="24">
      <c r="B23" s="204"/>
      <c r="C23" s="207"/>
      <c r="D23" s="106" t="s">
        <v>87</v>
      </c>
      <c r="E23" s="37"/>
      <c r="F23" s="38"/>
    </row>
    <row r="24" spans="2:6" ht="15" thickBot="1">
      <c r="B24" s="205"/>
      <c r="C24" s="208"/>
      <c r="D24" s="105" t="s">
        <v>71</v>
      </c>
      <c r="E24" s="39"/>
      <c r="F24" s="40"/>
    </row>
    <row r="25" spans="2:6">
      <c r="B25" s="203" t="s">
        <v>88</v>
      </c>
      <c r="C25" s="206">
        <f>SUM(E25:F28)</f>
        <v>3</v>
      </c>
      <c r="D25" s="103" t="s">
        <v>89</v>
      </c>
      <c r="E25" s="35"/>
      <c r="F25" s="36"/>
    </row>
    <row r="26" spans="2:6">
      <c r="B26" s="204"/>
      <c r="C26" s="207"/>
      <c r="D26" s="104" t="s">
        <v>90</v>
      </c>
      <c r="E26" s="37"/>
      <c r="F26" s="38"/>
    </row>
    <row r="27" spans="2:6">
      <c r="B27" s="204"/>
      <c r="C27" s="207"/>
      <c r="D27" s="104" t="s">
        <v>91</v>
      </c>
      <c r="E27" s="37">
        <v>3</v>
      </c>
      <c r="F27" s="38"/>
    </row>
    <row r="28" spans="2:6" ht="15" thickBot="1">
      <c r="B28" s="205"/>
      <c r="C28" s="208"/>
      <c r="D28" s="105" t="s">
        <v>71</v>
      </c>
      <c r="E28" s="39"/>
      <c r="F28" s="40"/>
    </row>
    <row r="29" spans="2:6">
      <c r="B29" s="203" t="s">
        <v>92</v>
      </c>
      <c r="C29" s="206">
        <f>SUM(E29:F33)</f>
        <v>4</v>
      </c>
      <c r="D29" s="103" t="s">
        <v>93</v>
      </c>
      <c r="E29" s="35"/>
      <c r="F29" s="36"/>
    </row>
    <row r="30" spans="2:6">
      <c r="B30" s="204"/>
      <c r="C30" s="207"/>
      <c r="D30" s="104" t="s">
        <v>94</v>
      </c>
      <c r="E30" s="37">
        <v>4</v>
      </c>
      <c r="F30" s="38"/>
    </row>
    <row r="31" spans="2:6">
      <c r="B31" s="204"/>
      <c r="C31" s="207"/>
      <c r="D31" s="104" t="s">
        <v>95</v>
      </c>
      <c r="E31" s="37"/>
      <c r="F31" s="38"/>
    </row>
    <row r="32" spans="2:6">
      <c r="B32" s="204"/>
      <c r="C32" s="207"/>
      <c r="D32" s="104" t="s">
        <v>96</v>
      </c>
      <c r="E32" s="37"/>
      <c r="F32" s="38"/>
    </row>
    <row r="33" spans="2:6" ht="15" thickBot="1">
      <c r="B33" s="205"/>
      <c r="C33" s="208"/>
      <c r="D33" s="105" t="s">
        <v>71</v>
      </c>
      <c r="E33" s="39"/>
      <c r="F33" s="40"/>
    </row>
    <row r="34" spans="2:6">
      <c r="B34" s="203" t="s">
        <v>97</v>
      </c>
      <c r="C34" s="206">
        <f>SUM(E34:F37)</f>
        <v>5</v>
      </c>
      <c r="D34" s="103" t="s">
        <v>98</v>
      </c>
      <c r="E34" s="35"/>
      <c r="F34" s="36"/>
    </row>
    <row r="35" spans="2:6">
      <c r="B35" s="204"/>
      <c r="C35" s="207"/>
      <c r="D35" s="104" t="s">
        <v>99</v>
      </c>
      <c r="E35" s="37">
        <v>5</v>
      </c>
      <c r="F35" s="38"/>
    </row>
    <row r="36" spans="2:6">
      <c r="B36" s="204"/>
      <c r="C36" s="207"/>
      <c r="D36" s="104" t="s">
        <v>100</v>
      </c>
      <c r="E36" s="37"/>
      <c r="F36" s="38"/>
    </row>
    <row r="37" spans="2:6" ht="15" thickBot="1">
      <c r="B37" s="205"/>
      <c r="C37" s="208"/>
      <c r="D37" s="105" t="s">
        <v>71</v>
      </c>
      <c r="E37" s="39"/>
      <c r="F37" s="40"/>
    </row>
    <row r="38" spans="2:6">
      <c r="B38" s="203" t="s">
        <v>101</v>
      </c>
      <c r="C38" s="206">
        <f>SUM(E38:F40)</f>
        <v>6</v>
      </c>
      <c r="D38" s="107" t="s">
        <v>102</v>
      </c>
      <c r="E38" s="35"/>
      <c r="F38" s="36"/>
    </row>
    <row r="39" spans="2:6">
      <c r="B39" s="204"/>
      <c r="C39" s="207"/>
      <c r="D39" s="104" t="s">
        <v>103</v>
      </c>
      <c r="E39" s="37"/>
      <c r="F39" s="38"/>
    </row>
    <row r="40" spans="2:6" ht="15" thickBot="1">
      <c r="B40" s="205"/>
      <c r="C40" s="208"/>
      <c r="D40" s="105" t="s">
        <v>71</v>
      </c>
      <c r="E40" s="39">
        <v>6</v>
      </c>
      <c r="F40" s="40"/>
    </row>
    <row r="41" spans="2:6" ht="15" thickBot="1">
      <c r="B41" s="101" t="s">
        <v>71</v>
      </c>
      <c r="C41" s="41">
        <f>SUM(E41:F41)</f>
        <v>7</v>
      </c>
      <c r="D41" s="108"/>
      <c r="E41" s="42">
        <v>7</v>
      </c>
      <c r="F41" s="43"/>
    </row>
    <row r="42" spans="2:6" ht="15" thickBot="1">
      <c r="B42" s="102" t="s">
        <v>104</v>
      </c>
      <c r="C42" s="33">
        <f>SUM(C5:C41)</f>
        <v>1028</v>
      </c>
      <c r="D42" s="173"/>
      <c r="E42" s="33">
        <f>SUM(E5:E41)</f>
        <v>828</v>
      </c>
      <c r="F42" s="34">
        <f>SUM(F5:F41)</f>
        <v>200</v>
      </c>
    </row>
    <row r="45" spans="2:6">
      <c r="B45" s="11" t="s">
        <v>51</v>
      </c>
    </row>
    <row r="46" spans="2:6">
      <c r="B46" s="28" t="s">
        <v>52</v>
      </c>
      <c r="C46" s="30" t="s">
        <v>53</v>
      </c>
    </row>
    <row r="47" spans="2:6">
      <c r="B47" s="29" t="s">
        <v>54</v>
      </c>
      <c r="C47" s="30" t="s">
        <v>55</v>
      </c>
    </row>
  </sheetData>
  <mergeCells count="16">
    <mergeCell ref="B5:B8"/>
    <mergeCell ref="C5:C8"/>
    <mergeCell ref="B9:B12"/>
    <mergeCell ref="C9:C12"/>
    <mergeCell ref="B13:B17"/>
    <mergeCell ref="C13:C17"/>
    <mergeCell ref="B34:B37"/>
    <mergeCell ref="C34:C37"/>
    <mergeCell ref="B38:B40"/>
    <mergeCell ref="C38:C40"/>
    <mergeCell ref="B18:B24"/>
    <mergeCell ref="C18:C24"/>
    <mergeCell ref="B25:B28"/>
    <mergeCell ref="C25:C28"/>
    <mergeCell ref="B29:B33"/>
    <mergeCell ref="C29:C33"/>
  </mergeCells>
  <pageMargins left="0.70866141732283472" right="0.70866141732283472" top="0.74803149606299213" bottom="0.74803149606299213" header="0.31496062992125984" footer="0.31496062992125984"/>
  <pageSetup paperSize="9" scale="82" orientation="portrait" r:id="rId1"/>
  <headerFooter>
    <oddFooter>&amp;A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A1ABDFE-86D3-4069-AA2D-9A605D0E375B}">
  <sheetPr>
    <tabColor rgb="FF92D050"/>
    <pageSetUpPr fitToPage="1"/>
  </sheetPr>
  <dimension ref="A1:F47"/>
  <sheetViews>
    <sheetView zoomScale="80" zoomScaleNormal="80" workbookViewId="0"/>
  </sheetViews>
  <sheetFormatPr defaultColWidth="8.7109375" defaultRowHeight="14.45"/>
  <cols>
    <col min="1" max="1" width="5.5703125" style="1" customWidth="1"/>
    <col min="2" max="2" width="15.5703125" style="4" customWidth="1"/>
    <col min="3" max="3" width="17.5703125" style="4" customWidth="1"/>
    <col min="4" max="4" width="32.5703125" style="1" customWidth="1"/>
    <col min="5" max="5" width="17.85546875" style="1" customWidth="1"/>
    <col min="6" max="6" width="16.42578125" style="1" customWidth="1"/>
    <col min="7" max="16384" width="8.7109375" style="1"/>
  </cols>
  <sheetData>
    <row r="1" spans="1:6" s="32" customFormat="1" ht="18.600000000000001">
      <c r="A1" s="54" t="s">
        <v>107</v>
      </c>
      <c r="B1" s="2" t="s">
        <v>59</v>
      </c>
    </row>
    <row r="2" spans="1:6" s="32" customFormat="1" ht="18.600000000000001">
      <c r="A2" s="8"/>
      <c r="B2" s="2" t="s">
        <v>108</v>
      </c>
    </row>
    <row r="3" spans="1:6" s="3" customFormat="1" ht="15" thickBot="1"/>
    <row r="4" spans="1:6" s="31" customFormat="1" ht="39.6" thickBot="1">
      <c r="B4" s="96" t="s">
        <v>61</v>
      </c>
      <c r="C4" s="97" t="s">
        <v>62</v>
      </c>
      <c r="D4" s="98" t="s">
        <v>63</v>
      </c>
      <c r="E4" s="97" t="s">
        <v>64</v>
      </c>
      <c r="F4" s="99" t="s">
        <v>65</v>
      </c>
    </row>
    <row r="5" spans="1:6">
      <c r="B5" s="197" t="s">
        <v>67</v>
      </c>
      <c r="C5" s="200">
        <f>SUM(E5:F8)</f>
        <v>6000</v>
      </c>
      <c r="D5" s="103" t="s">
        <v>68</v>
      </c>
      <c r="E5" s="35">
        <v>1000</v>
      </c>
      <c r="F5" s="36">
        <v>500</v>
      </c>
    </row>
    <row r="6" spans="1:6">
      <c r="B6" s="198"/>
      <c r="C6" s="201"/>
      <c r="D6" s="104" t="s">
        <v>69</v>
      </c>
      <c r="E6" s="37">
        <v>1000</v>
      </c>
      <c r="F6" s="38">
        <v>500</v>
      </c>
    </row>
    <row r="7" spans="1:6">
      <c r="B7" s="198"/>
      <c r="C7" s="201"/>
      <c r="D7" s="104" t="s">
        <v>70</v>
      </c>
      <c r="E7" s="37">
        <v>1000</v>
      </c>
      <c r="F7" s="38">
        <v>500</v>
      </c>
    </row>
    <row r="8" spans="1:6" ht="15" thickBot="1">
      <c r="B8" s="199"/>
      <c r="C8" s="202"/>
      <c r="D8" s="105" t="s">
        <v>71</v>
      </c>
      <c r="E8" s="39">
        <v>1000</v>
      </c>
      <c r="F8" s="40">
        <v>500</v>
      </c>
    </row>
    <row r="9" spans="1:6">
      <c r="B9" s="203" t="s">
        <v>72</v>
      </c>
      <c r="C9" s="206">
        <f>SUM(E9:F12)</f>
        <v>8000</v>
      </c>
      <c r="D9" s="103" t="s">
        <v>73</v>
      </c>
      <c r="E9" s="35">
        <v>2000</v>
      </c>
      <c r="F9" s="36">
        <v>0</v>
      </c>
    </row>
    <row r="10" spans="1:6">
      <c r="B10" s="204"/>
      <c r="C10" s="207"/>
      <c r="D10" s="104" t="s">
        <v>74</v>
      </c>
      <c r="E10" s="37">
        <v>2000</v>
      </c>
      <c r="F10" s="38">
        <v>0</v>
      </c>
    </row>
    <row r="11" spans="1:6">
      <c r="B11" s="204"/>
      <c r="C11" s="207"/>
      <c r="D11" s="104" t="s">
        <v>75</v>
      </c>
      <c r="E11" s="37">
        <v>2000</v>
      </c>
      <c r="F11" s="38">
        <v>0</v>
      </c>
    </row>
    <row r="12" spans="1:6" ht="15" thickBot="1">
      <c r="B12" s="205"/>
      <c r="C12" s="208"/>
      <c r="D12" s="105" t="s">
        <v>71</v>
      </c>
      <c r="E12" s="39">
        <v>2000</v>
      </c>
      <c r="F12" s="40">
        <v>0</v>
      </c>
    </row>
    <row r="13" spans="1:6">
      <c r="B13" s="203" t="s">
        <v>76</v>
      </c>
      <c r="C13" s="206">
        <f>SUM(E13:F17)</f>
        <v>1</v>
      </c>
      <c r="D13" s="103" t="s">
        <v>77</v>
      </c>
      <c r="E13" s="35"/>
      <c r="F13" s="36"/>
    </row>
    <row r="14" spans="1:6">
      <c r="B14" s="204"/>
      <c r="C14" s="207"/>
      <c r="D14" s="104" t="s">
        <v>78</v>
      </c>
      <c r="E14" s="37">
        <v>1</v>
      </c>
      <c r="F14" s="38"/>
    </row>
    <row r="15" spans="1:6">
      <c r="B15" s="204"/>
      <c r="C15" s="207"/>
      <c r="D15" s="104" t="s">
        <v>79</v>
      </c>
      <c r="E15" s="37"/>
      <c r="F15" s="38"/>
    </row>
    <row r="16" spans="1:6">
      <c r="B16" s="204"/>
      <c r="C16" s="207"/>
      <c r="D16" s="104" t="s">
        <v>80</v>
      </c>
      <c r="E16" s="37"/>
      <c r="F16" s="38"/>
    </row>
    <row r="17" spans="2:6" ht="15" thickBot="1">
      <c r="B17" s="205"/>
      <c r="C17" s="208"/>
      <c r="D17" s="105" t="s">
        <v>71</v>
      </c>
      <c r="E17" s="39"/>
      <c r="F17" s="40"/>
    </row>
    <row r="18" spans="2:6">
      <c r="B18" s="203" t="s">
        <v>81</v>
      </c>
      <c r="C18" s="206">
        <f>SUM(E18:F24)</f>
        <v>2</v>
      </c>
      <c r="D18" s="103" t="s">
        <v>82</v>
      </c>
      <c r="E18" s="35"/>
      <c r="F18" s="36"/>
    </row>
    <row r="19" spans="2:6">
      <c r="B19" s="204"/>
      <c r="C19" s="207"/>
      <c r="D19" s="104" t="s">
        <v>83</v>
      </c>
      <c r="E19" s="37"/>
      <c r="F19" s="38"/>
    </row>
    <row r="20" spans="2:6">
      <c r="B20" s="204"/>
      <c r="C20" s="207"/>
      <c r="D20" s="104" t="s">
        <v>84</v>
      </c>
      <c r="E20" s="37">
        <v>2</v>
      </c>
      <c r="F20" s="38"/>
    </row>
    <row r="21" spans="2:6">
      <c r="B21" s="204"/>
      <c r="C21" s="207"/>
      <c r="D21" s="104" t="s">
        <v>85</v>
      </c>
      <c r="E21" s="37"/>
      <c r="F21" s="38"/>
    </row>
    <row r="22" spans="2:6">
      <c r="B22" s="204"/>
      <c r="C22" s="207"/>
      <c r="D22" s="104" t="s">
        <v>86</v>
      </c>
      <c r="E22" s="37"/>
      <c r="F22" s="38"/>
    </row>
    <row r="23" spans="2:6" ht="24">
      <c r="B23" s="204"/>
      <c r="C23" s="207"/>
      <c r="D23" s="106" t="s">
        <v>87</v>
      </c>
      <c r="E23" s="37"/>
      <c r="F23" s="38"/>
    </row>
    <row r="24" spans="2:6" ht="15" thickBot="1">
      <c r="B24" s="205"/>
      <c r="C24" s="208"/>
      <c r="D24" s="105" t="s">
        <v>71</v>
      </c>
      <c r="E24" s="39"/>
      <c r="F24" s="40"/>
    </row>
    <row r="25" spans="2:6">
      <c r="B25" s="203" t="s">
        <v>88</v>
      </c>
      <c r="C25" s="206">
        <f>SUM(E25:F28)</f>
        <v>3</v>
      </c>
      <c r="D25" s="103" t="s">
        <v>89</v>
      </c>
      <c r="E25" s="35"/>
      <c r="F25" s="36"/>
    </row>
    <row r="26" spans="2:6">
      <c r="B26" s="204"/>
      <c r="C26" s="207"/>
      <c r="D26" s="104" t="s">
        <v>90</v>
      </c>
      <c r="E26" s="37"/>
      <c r="F26" s="38"/>
    </row>
    <row r="27" spans="2:6">
      <c r="B27" s="204"/>
      <c r="C27" s="207"/>
      <c r="D27" s="104" t="s">
        <v>91</v>
      </c>
      <c r="E27" s="37">
        <v>3</v>
      </c>
      <c r="F27" s="38"/>
    </row>
    <row r="28" spans="2:6" ht="15" thickBot="1">
      <c r="B28" s="205"/>
      <c r="C28" s="208"/>
      <c r="D28" s="105" t="s">
        <v>71</v>
      </c>
      <c r="E28" s="39"/>
      <c r="F28" s="40"/>
    </row>
    <row r="29" spans="2:6">
      <c r="B29" s="203" t="s">
        <v>92</v>
      </c>
      <c r="C29" s="206">
        <f>SUM(E29:F33)</f>
        <v>4</v>
      </c>
      <c r="D29" s="103" t="s">
        <v>93</v>
      </c>
      <c r="E29" s="35"/>
      <c r="F29" s="36"/>
    </row>
    <row r="30" spans="2:6">
      <c r="B30" s="204"/>
      <c r="C30" s="207"/>
      <c r="D30" s="104" t="s">
        <v>94</v>
      </c>
      <c r="E30" s="37">
        <v>4</v>
      </c>
      <c r="F30" s="38"/>
    </row>
    <row r="31" spans="2:6">
      <c r="B31" s="204"/>
      <c r="C31" s="207"/>
      <c r="D31" s="104" t="s">
        <v>95</v>
      </c>
      <c r="E31" s="37"/>
      <c r="F31" s="38"/>
    </row>
    <row r="32" spans="2:6">
      <c r="B32" s="204"/>
      <c r="C32" s="207"/>
      <c r="D32" s="104" t="s">
        <v>96</v>
      </c>
      <c r="E32" s="37"/>
      <c r="F32" s="38"/>
    </row>
    <row r="33" spans="2:6" ht="15" thickBot="1">
      <c r="B33" s="205"/>
      <c r="C33" s="208"/>
      <c r="D33" s="105" t="s">
        <v>71</v>
      </c>
      <c r="E33" s="39"/>
      <c r="F33" s="40"/>
    </row>
    <row r="34" spans="2:6">
      <c r="B34" s="203" t="s">
        <v>97</v>
      </c>
      <c r="C34" s="206">
        <f>SUM(E34:F37)</f>
        <v>5</v>
      </c>
      <c r="D34" s="103" t="s">
        <v>98</v>
      </c>
      <c r="E34" s="35"/>
      <c r="F34" s="36"/>
    </row>
    <row r="35" spans="2:6">
      <c r="B35" s="204"/>
      <c r="C35" s="207"/>
      <c r="D35" s="104" t="s">
        <v>99</v>
      </c>
      <c r="E35" s="37">
        <v>5</v>
      </c>
      <c r="F35" s="38"/>
    </row>
    <row r="36" spans="2:6">
      <c r="B36" s="204"/>
      <c r="C36" s="207"/>
      <c r="D36" s="104" t="s">
        <v>100</v>
      </c>
      <c r="E36" s="37"/>
      <c r="F36" s="38"/>
    </row>
    <row r="37" spans="2:6" ht="15" thickBot="1">
      <c r="B37" s="205"/>
      <c r="C37" s="208"/>
      <c r="D37" s="105" t="s">
        <v>71</v>
      </c>
      <c r="E37" s="39"/>
      <c r="F37" s="40"/>
    </row>
    <row r="38" spans="2:6">
      <c r="B38" s="203" t="s">
        <v>101</v>
      </c>
      <c r="C38" s="206">
        <f>SUM(E38:F40)</f>
        <v>6</v>
      </c>
      <c r="D38" s="107" t="s">
        <v>102</v>
      </c>
      <c r="E38" s="35"/>
      <c r="F38" s="36"/>
    </row>
    <row r="39" spans="2:6">
      <c r="B39" s="204"/>
      <c r="C39" s="207"/>
      <c r="D39" s="104" t="s">
        <v>103</v>
      </c>
      <c r="E39" s="37"/>
      <c r="F39" s="38"/>
    </row>
    <row r="40" spans="2:6" ht="15" thickBot="1">
      <c r="B40" s="205"/>
      <c r="C40" s="208"/>
      <c r="D40" s="105" t="s">
        <v>71</v>
      </c>
      <c r="E40" s="39">
        <v>6</v>
      </c>
      <c r="F40" s="40"/>
    </row>
    <row r="41" spans="2:6" ht="15" thickBot="1">
      <c r="B41" s="101" t="s">
        <v>71</v>
      </c>
      <c r="C41" s="41">
        <f>SUM(E41:F41)</f>
        <v>7</v>
      </c>
      <c r="D41" s="108"/>
      <c r="E41" s="42">
        <v>7</v>
      </c>
      <c r="F41" s="43"/>
    </row>
    <row r="42" spans="2:6" ht="15" thickBot="1">
      <c r="B42" s="102" t="s">
        <v>104</v>
      </c>
      <c r="C42" s="33">
        <f>SUM(C5:C41)</f>
        <v>14028</v>
      </c>
      <c r="D42" s="173"/>
      <c r="E42" s="33">
        <f>SUM(E5:E41)</f>
        <v>12028</v>
      </c>
      <c r="F42" s="34">
        <f>SUM(F5:F41)</f>
        <v>2000</v>
      </c>
    </row>
    <row r="45" spans="2:6">
      <c r="B45" s="11" t="s">
        <v>51</v>
      </c>
    </row>
    <row r="46" spans="2:6">
      <c r="B46" s="28" t="s">
        <v>52</v>
      </c>
      <c r="C46" s="30" t="s">
        <v>53</v>
      </c>
    </row>
    <row r="47" spans="2:6">
      <c r="B47" s="29" t="s">
        <v>54</v>
      </c>
      <c r="C47" s="30" t="s">
        <v>55</v>
      </c>
    </row>
  </sheetData>
  <mergeCells count="16">
    <mergeCell ref="B5:B8"/>
    <mergeCell ref="C5:C8"/>
    <mergeCell ref="B9:B12"/>
    <mergeCell ref="C9:C12"/>
    <mergeCell ref="B13:B17"/>
    <mergeCell ref="C13:C17"/>
    <mergeCell ref="B34:B37"/>
    <mergeCell ref="C34:C37"/>
    <mergeCell ref="B38:B40"/>
    <mergeCell ref="C38:C40"/>
    <mergeCell ref="B18:B24"/>
    <mergeCell ref="C18:C24"/>
    <mergeCell ref="B25:B28"/>
    <mergeCell ref="C25:C28"/>
    <mergeCell ref="B29:B33"/>
    <mergeCell ref="C29:C33"/>
  </mergeCells>
  <pageMargins left="0.70866141732283472" right="0.70866141732283472" top="0.74803149606299213" bottom="0.74803149606299213" header="0.31496062992125984" footer="0.31496062992125984"/>
  <pageSetup paperSize="9" scale="82" orientation="portrait" r:id="rId1"/>
  <headerFooter>
    <oddFooter>&amp;A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7C5539-3A84-4AAC-B4EF-A244F29FF86F}">
  <sheetPr>
    <tabColor rgb="FF92D050"/>
    <pageSetUpPr fitToPage="1"/>
  </sheetPr>
  <dimension ref="A1:G47"/>
  <sheetViews>
    <sheetView zoomScale="80" zoomScaleNormal="80" workbookViewId="0"/>
  </sheetViews>
  <sheetFormatPr defaultColWidth="8.7109375" defaultRowHeight="14.45"/>
  <cols>
    <col min="1" max="1" width="5.5703125" style="1" customWidth="1"/>
    <col min="2" max="2" width="15.5703125" style="4" customWidth="1"/>
    <col min="3" max="3" width="17.5703125" style="4" customWidth="1"/>
    <col min="4" max="4" width="32.5703125" style="1" customWidth="1"/>
    <col min="5" max="5" width="17.85546875" style="1" customWidth="1"/>
    <col min="6" max="6" width="16.42578125" style="1" customWidth="1"/>
    <col min="7" max="7" width="17.85546875" style="1" customWidth="1"/>
    <col min="8" max="16384" width="8.7109375" style="1"/>
  </cols>
  <sheetData>
    <row r="1" spans="1:7" s="32" customFormat="1" ht="18.600000000000001">
      <c r="A1" s="54" t="s">
        <v>109</v>
      </c>
      <c r="B1" s="2" t="s">
        <v>59</v>
      </c>
    </row>
    <row r="2" spans="1:7" s="32" customFormat="1" ht="18.600000000000001">
      <c r="A2" s="8"/>
      <c r="B2" s="2" t="s">
        <v>110</v>
      </c>
    </row>
    <row r="3" spans="1:7" s="3" customFormat="1" ht="15" thickBot="1"/>
    <row r="4" spans="1:7" s="31" customFormat="1" ht="39.6" thickBot="1">
      <c r="B4" s="96" t="s">
        <v>61</v>
      </c>
      <c r="C4" s="97" t="s">
        <v>62</v>
      </c>
      <c r="D4" s="98" t="s">
        <v>63</v>
      </c>
      <c r="E4" s="97" t="s">
        <v>64</v>
      </c>
      <c r="F4" s="97" t="s">
        <v>65</v>
      </c>
      <c r="G4" s="99" t="s">
        <v>66</v>
      </c>
    </row>
    <row r="5" spans="1:7">
      <c r="B5" s="197" t="s">
        <v>67</v>
      </c>
      <c r="C5" s="200">
        <f>SUM(E5:G8)</f>
        <v>450</v>
      </c>
      <c r="D5" s="103" t="s">
        <v>68</v>
      </c>
      <c r="E5" s="35">
        <v>50</v>
      </c>
      <c r="F5" s="35">
        <v>50</v>
      </c>
      <c r="G5" s="36">
        <v>5</v>
      </c>
    </row>
    <row r="6" spans="1:7">
      <c r="B6" s="198"/>
      <c r="C6" s="201"/>
      <c r="D6" s="104" t="s">
        <v>69</v>
      </c>
      <c r="E6" s="37">
        <v>60</v>
      </c>
      <c r="F6" s="37">
        <v>40</v>
      </c>
      <c r="G6" s="38">
        <v>10</v>
      </c>
    </row>
    <row r="7" spans="1:7">
      <c r="B7" s="198"/>
      <c r="C7" s="201"/>
      <c r="D7" s="104" t="s">
        <v>70</v>
      </c>
      <c r="E7" s="37">
        <v>70</v>
      </c>
      <c r="F7" s="37">
        <v>30</v>
      </c>
      <c r="G7" s="38">
        <v>15</v>
      </c>
    </row>
    <row r="8" spans="1:7" ht="15" thickBot="1">
      <c r="B8" s="199"/>
      <c r="C8" s="202"/>
      <c r="D8" s="105" t="s">
        <v>71</v>
      </c>
      <c r="E8" s="39">
        <v>80</v>
      </c>
      <c r="F8" s="39">
        <v>20</v>
      </c>
      <c r="G8" s="40">
        <v>20</v>
      </c>
    </row>
    <row r="9" spans="1:7">
      <c r="B9" s="203" t="s">
        <v>72</v>
      </c>
      <c r="C9" s="206">
        <f>SUM(E9:G12)</f>
        <v>300</v>
      </c>
      <c r="D9" s="103" t="s">
        <v>73</v>
      </c>
      <c r="E9" s="35">
        <v>25</v>
      </c>
      <c r="F9" s="35">
        <v>0</v>
      </c>
      <c r="G9" s="36">
        <v>5</v>
      </c>
    </row>
    <row r="10" spans="1:7">
      <c r="B10" s="204"/>
      <c r="C10" s="207"/>
      <c r="D10" s="104" t="s">
        <v>74</v>
      </c>
      <c r="E10" s="37">
        <v>50</v>
      </c>
      <c r="F10" s="37">
        <v>0</v>
      </c>
      <c r="G10" s="38">
        <v>10</v>
      </c>
    </row>
    <row r="11" spans="1:7">
      <c r="B11" s="204"/>
      <c r="C11" s="207"/>
      <c r="D11" s="104" t="s">
        <v>75</v>
      </c>
      <c r="E11" s="37">
        <v>75</v>
      </c>
      <c r="F11" s="37">
        <v>0</v>
      </c>
      <c r="G11" s="38">
        <v>15</v>
      </c>
    </row>
    <row r="12" spans="1:7" ht="15" thickBot="1">
      <c r="B12" s="205"/>
      <c r="C12" s="208"/>
      <c r="D12" s="105" t="s">
        <v>71</v>
      </c>
      <c r="E12" s="39">
        <v>100</v>
      </c>
      <c r="F12" s="39">
        <v>0</v>
      </c>
      <c r="G12" s="40">
        <v>20</v>
      </c>
    </row>
    <row r="13" spans="1:7">
      <c r="B13" s="203" t="s">
        <v>76</v>
      </c>
      <c r="C13" s="206">
        <f>SUM(E13:G17)</f>
        <v>1</v>
      </c>
      <c r="D13" s="103" t="s">
        <v>77</v>
      </c>
      <c r="E13" s="35"/>
      <c r="F13" s="35"/>
      <c r="G13" s="36"/>
    </row>
    <row r="14" spans="1:7">
      <c r="B14" s="204"/>
      <c r="C14" s="207"/>
      <c r="D14" s="104" t="s">
        <v>78</v>
      </c>
      <c r="E14" s="37">
        <v>1</v>
      </c>
      <c r="F14" s="37"/>
      <c r="G14" s="38"/>
    </row>
    <row r="15" spans="1:7">
      <c r="B15" s="204"/>
      <c r="C15" s="207"/>
      <c r="D15" s="104" t="s">
        <v>79</v>
      </c>
      <c r="E15" s="37"/>
      <c r="F15" s="37"/>
      <c r="G15" s="38"/>
    </row>
    <row r="16" spans="1:7">
      <c r="B16" s="204"/>
      <c r="C16" s="207"/>
      <c r="D16" s="104" t="s">
        <v>80</v>
      </c>
      <c r="E16" s="37"/>
      <c r="F16" s="37"/>
      <c r="G16" s="38"/>
    </row>
    <row r="17" spans="2:7" ht="15" thickBot="1">
      <c r="B17" s="205"/>
      <c r="C17" s="208"/>
      <c r="D17" s="105" t="s">
        <v>71</v>
      </c>
      <c r="E17" s="39"/>
      <c r="F17" s="39"/>
      <c r="G17" s="40"/>
    </row>
    <row r="18" spans="2:7">
      <c r="B18" s="203" t="s">
        <v>81</v>
      </c>
      <c r="C18" s="206">
        <f>SUM(E18:G24)</f>
        <v>2</v>
      </c>
      <c r="D18" s="103" t="s">
        <v>82</v>
      </c>
      <c r="E18" s="35"/>
      <c r="F18" s="35"/>
      <c r="G18" s="36"/>
    </row>
    <row r="19" spans="2:7">
      <c r="B19" s="204"/>
      <c r="C19" s="207"/>
      <c r="D19" s="104" t="s">
        <v>83</v>
      </c>
      <c r="E19" s="37"/>
      <c r="F19" s="37"/>
      <c r="G19" s="38"/>
    </row>
    <row r="20" spans="2:7">
      <c r="B20" s="204"/>
      <c r="C20" s="207"/>
      <c r="D20" s="104" t="s">
        <v>84</v>
      </c>
      <c r="E20" s="37">
        <v>2</v>
      </c>
      <c r="F20" s="37"/>
      <c r="G20" s="38"/>
    </row>
    <row r="21" spans="2:7">
      <c r="B21" s="204"/>
      <c r="C21" s="207"/>
      <c r="D21" s="104" t="s">
        <v>85</v>
      </c>
      <c r="E21" s="37"/>
      <c r="F21" s="37"/>
      <c r="G21" s="38"/>
    </row>
    <row r="22" spans="2:7">
      <c r="B22" s="204"/>
      <c r="C22" s="207"/>
      <c r="D22" s="104" t="s">
        <v>86</v>
      </c>
      <c r="E22" s="37"/>
      <c r="F22" s="37"/>
      <c r="G22" s="38"/>
    </row>
    <row r="23" spans="2:7" ht="24">
      <c r="B23" s="204"/>
      <c r="C23" s="207"/>
      <c r="D23" s="106" t="s">
        <v>87</v>
      </c>
      <c r="E23" s="37"/>
      <c r="F23" s="37"/>
      <c r="G23" s="38"/>
    </row>
    <row r="24" spans="2:7" ht="15" thickBot="1">
      <c r="B24" s="205"/>
      <c r="C24" s="208"/>
      <c r="D24" s="105" t="s">
        <v>71</v>
      </c>
      <c r="E24" s="39"/>
      <c r="F24" s="39"/>
      <c r="G24" s="40"/>
    </row>
    <row r="25" spans="2:7">
      <c r="B25" s="203" t="s">
        <v>88</v>
      </c>
      <c r="C25" s="206">
        <f>SUM(E25:G28)</f>
        <v>3</v>
      </c>
      <c r="D25" s="103" t="s">
        <v>89</v>
      </c>
      <c r="E25" s="35"/>
      <c r="F25" s="35"/>
      <c r="G25" s="36"/>
    </row>
    <row r="26" spans="2:7">
      <c r="B26" s="204"/>
      <c r="C26" s="207"/>
      <c r="D26" s="104" t="s">
        <v>90</v>
      </c>
      <c r="E26" s="37"/>
      <c r="F26" s="37"/>
      <c r="G26" s="38"/>
    </row>
    <row r="27" spans="2:7">
      <c r="B27" s="204"/>
      <c r="C27" s="207"/>
      <c r="D27" s="104" t="s">
        <v>91</v>
      </c>
      <c r="E27" s="37">
        <v>3</v>
      </c>
      <c r="F27" s="37"/>
      <c r="G27" s="38"/>
    </row>
    <row r="28" spans="2:7" ht="15" thickBot="1">
      <c r="B28" s="205"/>
      <c r="C28" s="208"/>
      <c r="D28" s="105" t="s">
        <v>71</v>
      </c>
      <c r="E28" s="39"/>
      <c r="F28" s="39"/>
      <c r="G28" s="40"/>
    </row>
    <row r="29" spans="2:7">
      <c r="B29" s="203" t="s">
        <v>92</v>
      </c>
      <c r="C29" s="206">
        <f>SUM(E29:G33)</f>
        <v>4</v>
      </c>
      <c r="D29" s="103" t="s">
        <v>93</v>
      </c>
      <c r="E29" s="35"/>
      <c r="F29" s="35"/>
      <c r="G29" s="36"/>
    </row>
    <row r="30" spans="2:7">
      <c r="B30" s="204"/>
      <c r="C30" s="207"/>
      <c r="D30" s="104" t="s">
        <v>94</v>
      </c>
      <c r="E30" s="37">
        <v>4</v>
      </c>
      <c r="F30" s="37"/>
      <c r="G30" s="38"/>
    </row>
    <row r="31" spans="2:7">
      <c r="B31" s="204"/>
      <c r="C31" s="207"/>
      <c r="D31" s="104" t="s">
        <v>95</v>
      </c>
      <c r="E31" s="37"/>
      <c r="F31" s="37"/>
      <c r="G31" s="38"/>
    </row>
    <row r="32" spans="2:7">
      <c r="B32" s="204"/>
      <c r="C32" s="207"/>
      <c r="D32" s="104" t="s">
        <v>96</v>
      </c>
      <c r="E32" s="37"/>
      <c r="F32" s="37"/>
      <c r="G32" s="38"/>
    </row>
    <row r="33" spans="2:7" ht="15" thickBot="1">
      <c r="B33" s="205"/>
      <c r="C33" s="208"/>
      <c r="D33" s="105" t="s">
        <v>71</v>
      </c>
      <c r="E33" s="39"/>
      <c r="F33" s="39"/>
      <c r="G33" s="40"/>
    </row>
    <row r="34" spans="2:7">
      <c r="B34" s="203" t="s">
        <v>97</v>
      </c>
      <c r="C34" s="206">
        <f>SUM(E34:G37)</f>
        <v>5</v>
      </c>
      <c r="D34" s="103" t="s">
        <v>98</v>
      </c>
      <c r="E34" s="35"/>
      <c r="F34" s="35"/>
      <c r="G34" s="36"/>
    </row>
    <row r="35" spans="2:7">
      <c r="B35" s="204"/>
      <c r="C35" s="207"/>
      <c r="D35" s="104" t="s">
        <v>99</v>
      </c>
      <c r="E35" s="37">
        <v>5</v>
      </c>
      <c r="F35" s="37"/>
      <c r="G35" s="38"/>
    </row>
    <row r="36" spans="2:7">
      <c r="B36" s="204"/>
      <c r="C36" s="207"/>
      <c r="D36" s="104" t="s">
        <v>100</v>
      </c>
      <c r="E36" s="37"/>
      <c r="F36" s="37"/>
      <c r="G36" s="38"/>
    </row>
    <row r="37" spans="2:7" ht="15" thickBot="1">
      <c r="B37" s="205"/>
      <c r="C37" s="208"/>
      <c r="D37" s="105" t="s">
        <v>71</v>
      </c>
      <c r="E37" s="39"/>
      <c r="F37" s="39"/>
      <c r="G37" s="40"/>
    </row>
    <row r="38" spans="2:7">
      <c r="B38" s="203" t="s">
        <v>101</v>
      </c>
      <c r="C38" s="206">
        <f>SUM(E38:G40)</f>
        <v>6</v>
      </c>
      <c r="D38" s="107" t="s">
        <v>102</v>
      </c>
      <c r="E38" s="35"/>
      <c r="F38" s="35"/>
      <c r="G38" s="36"/>
    </row>
    <row r="39" spans="2:7">
      <c r="B39" s="204"/>
      <c r="C39" s="207"/>
      <c r="D39" s="104" t="s">
        <v>103</v>
      </c>
      <c r="E39" s="37"/>
      <c r="F39" s="37"/>
      <c r="G39" s="38"/>
    </row>
    <row r="40" spans="2:7" ht="15" thickBot="1">
      <c r="B40" s="205"/>
      <c r="C40" s="208"/>
      <c r="D40" s="105" t="s">
        <v>71</v>
      </c>
      <c r="E40" s="39">
        <v>6</v>
      </c>
      <c r="F40" s="39"/>
      <c r="G40" s="40"/>
    </row>
    <row r="41" spans="2:7" ht="15" thickBot="1">
      <c r="B41" s="101" t="s">
        <v>71</v>
      </c>
      <c r="C41" s="41">
        <f>SUM(E41:G41)</f>
        <v>7</v>
      </c>
      <c r="D41" s="108"/>
      <c r="E41" s="42">
        <v>7</v>
      </c>
      <c r="F41" s="42"/>
      <c r="G41" s="43"/>
    </row>
    <row r="42" spans="2:7" ht="15" thickBot="1">
      <c r="B42" s="102" t="s">
        <v>104</v>
      </c>
      <c r="C42" s="33">
        <f>SUM(C5:C41)</f>
        <v>778</v>
      </c>
      <c r="D42" s="173"/>
      <c r="E42" s="33">
        <f>SUM(E5:E41)</f>
        <v>538</v>
      </c>
      <c r="F42" s="33">
        <f>SUM(F5:F41)</f>
        <v>140</v>
      </c>
      <c r="G42" s="34">
        <f>SUM(G5:G41)</f>
        <v>100</v>
      </c>
    </row>
    <row r="45" spans="2:7">
      <c r="B45" s="11" t="s">
        <v>51</v>
      </c>
    </row>
    <row r="46" spans="2:7">
      <c r="B46" s="28" t="s">
        <v>52</v>
      </c>
      <c r="C46" s="30" t="s">
        <v>53</v>
      </c>
    </row>
    <row r="47" spans="2:7">
      <c r="B47" s="29" t="s">
        <v>54</v>
      </c>
      <c r="C47" s="30" t="s">
        <v>55</v>
      </c>
    </row>
  </sheetData>
  <mergeCells count="16">
    <mergeCell ref="B5:B8"/>
    <mergeCell ref="C5:C8"/>
    <mergeCell ref="B9:B12"/>
    <mergeCell ref="C9:C12"/>
    <mergeCell ref="B13:B17"/>
    <mergeCell ref="C13:C17"/>
    <mergeCell ref="B34:B37"/>
    <mergeCell ref="C34:C37"/>
    <mergeCell ref="B38:B40"/>
    <mergeCell ref="C38:C40"/>
    <mergeCell ref="B18:B24"/>
    <mergeCell ref="C18:C24"/>
    <mergeCell ref="B25:B28"/>
    <mergeCell ref="C25:C28"/>
    <mergeCell ref="B29:B33"/>
    <mergeCell ref="C29:C33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  <headerFooter>
    <oddFooter>&amp;A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0EDCD7-527C-424C-95BD-32C340B392E3}">
  <sheetPr>
    <tabColor rgb="FF92D050"/>
    <pageSetUpPr fitToPage="1"/>
  </sheetPr>
  <dimension ref="A1:F47"/>
  <sheetViews>
    <sheetView zoomScale="80" zoomScaleNormal="80" workbookViewId="0"/>
  </sheetViews>
  <sheetFormatPr defaultColWidth="8.7109375" defaultRowHeight="14.45"/>
  <cols>
    <col min="1" max="1" width="5.5703125" style="1" customWidth="1"/>
    <col min="2" max="2" width="15.5703125" style="4" customWidth="1"/>
    <col min="3" max="3" width="17.5703125" style="4" customWidth="1"/>
    <col min="4" max="4" width="32.5703125" style="1" customWidth="1"/>
    <col min="5" max="5" width="17.85546875" style="1" customWidth="1"/>
    <col min="6" max="6" width="16.42578125" style="1" customWidth="1"/>
    <col min="7" max="16384" width="8.7109375" style="1"/>
  </cols>
  <sheetData>
    <row r="1" spans="1:6" s="32" customFormat="1" ht="18.600000000000001">
      <c r="A1" s="54" t="s">
        <v>111</v>
      </c>
      <c r="B1" s="2" t="s">
        <v>59</v>
      </c>
    </row>
    <row r="2" spans="1:6" s="32" customFormat="1" ht="18.600000000000001">
      <c r="A2" s="8"/>
      <c r="B2" s="2" t="s">
        <v>112</v>
      </c>
    </row>
    <row r="3" spans="1:6" s="3" customFormat="1" ht="15" thickBot="1"/>
    <row r="4" spans="1:6" s="31" customFormat="1" ht="39.6" thickBot="1">
      <c r="B4" s="96" t="s">
        <v>61</v>
      </c>
      <c r="C4" s="97" t="s">
        <v>62</v>
      </c>
      <c r="D4" s="98" t="s">
        <v>63</v>
      </c>
      <c r="E4" s="97" t="s">
        <v>64</v>
      </c>
      <c r="F4" s="99" t="s">
        <v>65</v>
      </c>
    </row>
    <row r="5" spans="1:6">
      <c r="B5" s="197" t="s">
        <v>67</v>
      </c>
      <c r="C5" s="200">
        <f>SUM(E5:F8)</f>
        <v>6000</v>
      </c>
      <c r="D5" s="103" t="s">
        <v>68</v>
      </c>
      <c r="E5" s="35">
        <v>1000</v>
      </c>
      <c r="F5" s="36">
        <v>500</v>
      </c>
    </row>
    <row r="6" spans="1:6">
      <c r="B6" s="198"/>
      <c r="C6" s="201"/>
      <c r="D6" s="104" t="s">
        <v>69</v>
      </c>
      <c r="E6" s="37">
        <v>1000</v>
      </c>
      <c r="F6" s="38">
        <v>500</v>
      </c>
    </row>
    <row r="7" spans="1:6">
      <c r="B7" s="198"/>
      <c r="C7" s="201"/>
      <c r="D7" s="104" t="s">
        <v>70</v>
      </c>
      <c r="E7" s="37">
        <v>1000</v>
      </c>
      <c r="F7" s="38">
        <v>500</v>
      </c>
    </row>
    <row r="8" spans="1:6" ht="15" thickBot="1">
      <c r="B8" s="199"/>
      <c r="C8" s="202"/>
      <c r="D8" s="105" t="s">
        <v>71</v>
      </c>
      <c r="E8" s="39">
        <v>1000</v>
      </c>
      <c r="F8" s="40">
        <v>500</v>
      </c>
    </row>
    <row r="9" spans="1:6">
      <c r="B9" s="203" t="s">
        <v>72</v>
      </c>
      <c r="C9" s="206">
        <f>SUM(E9:F12)</f>
        <v>8000</v>
      </c>
      <c r="D9" s="103" t="s">
        <v>73</v>
      </c>
      <c r="E9" s="35">
        <v>2000</v>
      </c>
      <c r="F9" s="36">
        <v>0</v>
      </c>
    </row>
    <row r="10" spans="1:6">
      <c r="B10" s="204"/>
      <c r="C10" s="207"/>
      <c r="D10" s="104" t="s">
        <v>74</v>
      </c>
      <c r="E10" s="37">
        <v>2000</v>
      </c>
      <c r="F10" s="38">
        <v>0</v>
      </c>
    </row>
    <row r="11" spans="1:6">
      <c r="B11" s="204"/>
      <c r="C11" s="207"/>
      <c r="D11" s="104" t="s">
        <v>75</v>
      </c>
      <c r="E11" s="37">
        <v>2000</v>
      </c>
      <c r="F11" s="38">
        <v>0</v>
      </c>
    </row>
    <row r="12" spans="1:6" ht="15" thickBot="1">
      <c r="B12" s="205"/>
      <c r="C12" s="208"/>
      <c r="D12" s="105" t="s">
        <v>71</v>
      </c>
      <c r="E12" s="39">
        <v>2000</v>
      </c>
      <c r="F12" s="40">
        <v>0</v>
      </c>
    </row>
    <row r="13" spans="1:6">
      <c r="B13" s="203" t="s">
        <v>76</v>
      </c>
      <c r="C13" s="206">
        <f>SUM(E13:F17)</f>
        <v>1</v>
      </c>
      <c r="D13" s="103" t="s">
        <v>77</v>
      </c>
      <c r="E13" s="35"/>
      <c r="F13" s="36"/>
    </row>
    <row r="14" spans="1:6">
      <c r="B14" s="204"/>
      <c r="C14" s="207"/>
      <c r="D14" s="104" t="s">
        <v>78</v>
      </c>
      <c r="E14" s="37">
        <v>1</v>
      </c>
      <c r="F14" s="38"/>
    </row>
    <row r="15" spans="1:6">
      <c r="B15" s="204"/>
      <c r="C15" s="207"/>
      <c r="D15" s="104" t="s">
        <v>79</v>
      </c>
      <c r="E15" s="37"/>
      <c r="F15" s="38"/>
    </row>
    <row r="16" spans="1:6">
      <c r="B16" s="204"/>
      <c r="C16" s="207"/>
      <c r="D16" s="104" t="s">
        <v>80</v>
      </c>
      <c r="E16" s="37"/>
      <c r="F16" s="38"/>
    </row>
    <row r="17" spans="2:6" ht="15" thickBot="1">
      <c r="B17" s="205"/>
      <c r="C17" s="208"/>
      <c r="D17" s="105" t="s">
        <v>71</v>
      </c>
      <c r="E17" s="39"/>
      <c r="F17" s="40"/>
    </row>
    <row r="18" spans="2:6">
      <c r="B18" s="203" t="s">
        <v>81</v>
      </c>
      <c r="C18" s="206">
        <f>SUM(E18:F24)</f>
        <v>2</v>
      </c>
      <c r="D18" s="103" t="s">
        <v>82</v>
      </c>
      <c r="E18" s="35"/>
      <c r="F18" s="36"/>
    </row>
    <row r="19" spans="2:6">
      <c r="B19" s="204"/>
      <c r="C19" s="207"/>
      <c r="D19" s="104" t="s">
        <v>83</v>
      </c>
      <c r="E19" s="37"/>
      <c r="F19" s="38"/>
    </row>
    <row r="20" spans="2:6">
      <c r="B20" s="204"/>
      <c r="C20" s="207"/>
      <c r="D20" s="104" t="s">
        <v>84</v>
      </c>
      <c r="E20" s="37">
        <v>2</v>
      </c>
      <c r="F20" s="38"/>
    </row>
    <row r="21" spans="2:6">
      <c r="B21" s="204"/>
      <c r="C21" s="207"/>
      <c r="D21" s="104" t="s">
        <v>85</v>
      </c>
      <c r="E21" s="37"/>
      <c r="F21" s="38"/>
    </row>
    <row r="22" spans="2:6">
      <c r="B22" s="204"/>
      <c r="C22" s="207"/>
      <c r="D22" s="104" t="s">
        <v>86</v>
      </c>
      <c r="E22" s="37"/>
      <c r="F22" s="38"/>
    </row>
    <row r="23" spans="2:6" ht="24">
      <c r="B23" s="204"/>
      <c r="C23" s="207"/>
      <c r="D23" s="106" t="s">
        <v>87</v>
      </c>
      <c r="E23" s="37"/>
      <c r="F23" s="38"/>
    </row>
    <row r="24" spans="2:6" ht="15" thickBot="1">
      <c r="B24" s="205"/>
      <c r="C24" s="208"/>
      <c r="D24" s="105" t="s">
        <v>71</v>
      </c>
      <c r="E24" s="39"/>
      <c r="F24" s="40"/>
    </row>
    <row r="25" spans="2:6">
      <c r="B25" s="203" t="s">
        <v>88</v>
      </c>
      <c r="C25" s="206">
        <f>SUM(E25:F28)</f>
        <v>3</v>
      </c>
      <c r="D25" s="103" t="s">
        <v>89</v>
      </c>
      <c r="E25" s="35"/>
      <c r="F25" s="36"/>
    </row>
    <row r="26" spans="2:6">
      <c r="B26" s="204"/>
      <c r="C26" s="207"/>
      <c r="D26" s="104" t="s">
        <v>90</v>
      </c>
      <c r="E26" s="37"/>
      <c r="F26" s="38"/>
    </row>
    <row r="27" spans="2:6">
      <c r="B27" s="204"/>
      <c r="C27" s="207"/>
      <c r="D27" s="104" t="s">
        <v>91</v>
      </c>
      <c r="E27" s="37">
        <v>3</v>
      </c>
      <c r="F27" s="38"/>
    </row>
    <row r="28" spans="2:6" ht="15" thickBot="1">
      <c r="B28" s="205"/>
      <c r="C28" s="208"/>
      <c r="D28" s="105" t="s">
        <v>71</v>
      </c>
      <c r="E28" s="39"/>
      <c r="F28" s="40"/>
    </row>
    <row r="29" spans="2:6">
      <c r="B29" s="203" t="s">
        <v>92</v>
      </c>
      <c r="C29" s="206">
        <f>SUM(E29:F33)</f>
        <v>4</v>
      </c>
      <c r="D29" s="103" t="s">
        <v>93</v>
      </c>
      <c r="E29" s="35"/>
      <c r="F29" s="36"/>
    </row>
    <row r="30" spans="2:6">
      <c r="B30" s="204"/>
      <c r="C30" s="207"/>
      <c r="D30" s="104" t="s">
        <v>94</v>
      </c>
      <c r="E30" s="37">
        <v>4</v>
      </c>
      <c r="F30" s="38"/>
    </row>
    <row r="31" spans="2:6">
      <c r="B31" s="204"/>
      <c r="C31" s="207"/>
      <c r="D31" s="104" t="s">
        <v>95</v>
      </c>
      <c r="E31" s="37"/>
      <c r="F31" s="38"/>
    </row>
    <row r="32" spans="2:6">
      <c r="B32" s="204"/>
      <c r="C32" s="207"/>
      <c r="D32" s="104" t="s">
        <v>96</v>
      </c>
      <c r="E32" s="37"/>
      <c r="F32" s="38"/>
    </row>
    <row r="33" spans="2:6" ht="15" thickBot="1">
      <c r="B33" s="205"/>
      <c r="C33" s="208"/>
      <c r="D33" s="105" t="s">
        <v>71</v>
      </c>
      <c r="E33" s="39"/>
      <c r="F33" s="40"/>
    </row>
    <row r="34" spans="2:6">
      <c r="B34" s="203" t="s">
        <v>97</v>
      </c>
      <c r="C34" s="206">
        <f>SUM(E34:F37)</f>
        <v>5</v>
      </c>
      <c r="D34" s="103" t="s">
        <v>98</v>
      </c>
      <c r="E34" s="35"/>
      <c r="F34" s="36"/>
    </row>
    <row r="35" spans="2:6">
      <c r="B35" s="204"/>
      <c r="C35" s="207"/>
      <c r="D35" s="104" t="s">
        <v>99</v>
      </c>
      <c r="E35" s="37">
        <v>5</v>
      </c>
      <c r="F35" s="38"/>
    </row>
    <row r="36" spans="2:6">
      <c r="B36" s="204"/>
      <c r="C36" s="207"/>
      <c r="D36" s="104" t="s">
        <v>100</v>
      </c>
      <c r="E36" s="37"/>
      <c r="F36" s="38"/>
    </row>
    <row r="37" spans="2:6" ht="15" thickBot="1">
      <c r="B37" s="205"/>
      <c r="C37" s="208"/>
      <c r="D37" s="105" t="s">
        <v>71</v>
      </c>
      <c r="E37" s="39"/>
      <c r="F37" s="40"/>
    </row>
    <row r="38" spans="2:6">
      <c r="B38" s="203" t="s">
        <v>101</v>
      </c>
      <c r="C38" s="206">
        <f>SUM(E38:F40)</f>
        <v>6</v>
      </c>
      <c r="D38" s="107" t="s">
        <v>102</v>
      </c>
      <c r="E38" s="35"/>
      <c r="F38" s="36"/>
    </row>
    <row r="39" spans="2:6">
      <c r="B39" s="204"/>
      <c r="C39" s="207"/>
      <c r="D39" s="104" t="s">
        <v>103</v>
      </c>
      <c r="E39" s="37"/>
      <c r="F39" s="38"/>
    </row>
    <row r="40" spans="2:6" ht="15" thickBot="1">
      <c r="B40" s="205"/>
      <c r="C40" s="208"/>
      <c r="D40" s="105" t="s">
        <v>71</v>
      </c>
      <c r="E40" s="39">
        <v>6</v>
      </c>
      <c r="F40" s="40"/>
    </row>
    <row r="41" spans="2:6" ht="15" thickBot="1">
      <c r="B41" s="101" t="s">
        <v>71</v>
      </c>
      <c r="C41" s="41">
        <f>SUM(E41:F41)</f>
        <v>7</v>
      </c>
      <c r="D41" s="108"/>
      <c r="E41" s="42">
        <v>7</v>
      </c>
      <c r="F41" s="43"/>
    </row>
    <row r="42" spans="2:6" ht="15" thickBot="1">
      <c r="B42" s="102" t="s">
        <v>104</v>
      </c>
      <c r="C42" s="33">
        <f>SUM(C5:C41)</f>
        <v>14028</v>
      </c>
      <c r="D42" s="173"/>
      <c r="E42" s="33">
        <f>SUM(E5:E41)</f>
        <v>12028</v>
      </c>
      <c r="F42" s="34">
        <f>SUM(F5:F41)</f>
        <v>2000</v>
      </c>
    </row>
    <row r="45" spans="2:6">
      <c r="B45" s="11" t="s">
        <v>51</v>
      </c>
    </row>
    <row r="46" spans="2:6">
      <c r="B46" s="28" t="s">
        <v>52</v>
      </c>
      <c r="C46" s="30" t="s">
        <v>53</v>
      </c>
    </row>
    <row r="47" spans="2:6">
      <c r="B47" s="29" t="s">
        <v>54</v>
      </c>
      <c r="C47" s="30" t="s">
        <v>55</v>
      </c>
    </row>
  </sheetData>
  <mergeCells count="16">
    <mergeCell ref="B5:B8"/>
    <mergeCell ref="C5:C8"/>
    <mergeCell ref="B9:B12"/>
    <mergeCell ref="C9:C12"/>
    <mergeCell ref="B13:B17"/>
    <mergeCell ref="C13:C17"/>
    <mergeCell ref="B34:B37"/>
    <mergeCell ref="C34:C37"/>
    <mergeCell ref="B38:B40"/>
    <mergeCell ref="C38:C40"/>
    <mergeCell ref="B18:B24"/>
    <mergeCell ref="C18:C24"/>
    <mergeCell ref="B25:B28"/>
    <mergeCell ref="C25:C28"/>
    <mergeCell ref="B29:B33"/>
    <mergeCell ref="C29:C33"/>
  </mergeCells>
  <pageMargins left="0.70866141732283472" right="0.70866141732283472" top="0.74803149606299213" bottom="0.74803149606299213" header="0.31496062992125984" footer="0.31496062992125984"/>
  <pageSetup paperSize="9" scale="82" orientation="portrait" r:id="rId1"/>
  <headerFooter>
    <oddFooter>&amp;A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E51B3A-702E-4A4D-8E7D-D455ACD23EA8}">
  <sheetPr>
    <tabColor rgb="FF92D050"/>
    <pageSetUpPr fitToPage="1"/>
  </sheetPr>
  <dimension ref="A1:B5"/>
  <sheetViews>
    <sheetView zoomScale="80" zoomScaleNormal="80" workbookViewId="0"/>
  </sheetViews>
  <sheetFormatPr defaultRowHeight="14.45"/>
  <cols>
    <col min="1" max="1" width="5.5703125" customWidth="1"/>
  </cols>
  <sheetData>
    <row r="1" spans="1:2" s="32" customFormat="1" ht="18.600000000000001">
      <c r="A1" s="54" t="s">
        <v>113</v>
      </c>
      <c r="B1" s="2" t="s">
        <v>114</v>
      </c>
    </row>
    <row r="2" spans="1:2" s="32" customFormat="1" ht="18.600000000000001">
      <c r="A2" s="8"/>
      <c r="B2" s="2" t="s">
        <v>60</v>
      </c>
    </row>
    <row r="3" spans="1:2" s="32" customFormat="1" ht="18.600000000000001">
      <c r="A3" s="8"/>
      <c r="B3" s="2"/>
    </row>
    <row r="4" spans="1:2">
      <c r="B4" s="126" t="s">
        <v>51</v>
      </c>
    </row>
    <row r="5" spans="1:2">
      <c r="B5" s="125" t="s">
        <v>115</v>
      </c>
    </row>
  </sheetData>
  <pageMargins left="0.70866141732283472" right="0.70866141732283472" top="0.74803149606299213" bottom="0.74803149606299213" header="0.31496062992125984" footer="0.31496062992125984"/>
  <pageSetup paperSize="9" scale="56" orientation="portrait" r:id="rId1"/>
  <headerFooter>
    <oddFooter>&amp;A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EA8B0C-2DE5-448C-9663-E7A7FD840EF6}">
  <sheetPr>
    <tabColor rgb="FF92D050"/>
    <pageSetUpPr fitToPage="1"/>
  </sheetPr>
  <dimension ref="A1:J40"/>
  <sheetViews>
    <sheetView zoomScale="80" zoomScaleNormal="80" workbookViewId="0"/>
  </sheetViews>
  <sheetFormatPr defaultColWidth="14.42578125" defaultRowHeight="14.45"/>
  <cols>
    <col min="1" max="1" width="5.5703125" style="1" customWidth="1"/>
    <col min="2" max="2" width="28.5703125" style="1" customWidth="1"/>
    <col min="3" max="4" width="21.5703125" style="1" customWidth="1"/>
    <col min="5" max="7" width="10.5703125" style="1" customWidth="1"/>
    <col min="8" max="8" width="13.5703125" style="1" customWidth="1"/>
    <col min="9" max="10" width="14.5703125" style="1" customWidth="1"/>
    <col min="11" max="16384" width="14.42578125" style="1"/>
  </cols>
  <sheetData>
    <row r="1" spans="1:10" ht="18.600000000000001">
      <c r="A1" s="53" t="s">
        <v>116</v>
      </c>
      <c r="B1" s="2" t="s">
        <v>117</v>
      </c>
    </row>
    <row r="2" spans="1:10" ht="18.600000000000001">
      <c r="A2" s="3"/>
      <c r="B2" s="2" t="s">
        <v>60</v>
      </c>
    </row>
    <row r="3" spans="1:10" ht="15" thickBot="1">
      <c r="B3" s="127"/>
    </row>
    <row r="4" spans="1:10">
      <c r="B4" s="255" t="s">
        <v>118</v>
      </c>
      <c r="C4" s="252" t="s">
        <v>119</v>
      </c>
      <c r="D4" s="253"/>
      <c r="E4" s="253"/>
      <c r="F4" s="253"/>
      <c r="G4" s="254"/>
      <c r="H4" s="50" t="s">
        <v>120</v>
      </c>
      <c r="I4" s="252" t="s">
        <v>103</v>
      </c>
      <c r="J4" s="254"/>
    </row>
    <row r="5" spans="1:10" ht="32.1" customHeight="1">
      <c r="B5" s="256"/>
      <c r="C5" s="232" t="s">
        <v>121</v>
      </c>
      <c r="D5" s="234" t="s">
        <v>122</v>
      </c>
      <c r="E5" s="240" t="s">
        <v>123</v>
      </c>
      <c r="F5" s="240"/>
      <c r="G5" s="238"/>
      <c r="H5" s="236" t="s">
        <v>124</v>
      </c>
      <c r="I5" s="241" t="s">
        <v>125</v>
      </c>
      <c r="J5" s="238" t="s">
        <v>126</v>
      </c>
    </row>
    <row r="6" spans="1:10" ht="26.1">
      <c r="B6" s="257"/>
      <c r="C6" s="233"/>
      <c r="D6" s="235"/>
      <c r="E6" s="51" t="s">
        <v>127</v>
      </c>
      <c r="F6" s="51" t="s">
        <v>128</v>
      </c>
      <c r="G6" s="52" t="s">
        <v>129</v>
      </c>
      <c r="H6" s="237"/>
      <c r="I6" s="242"/>
      <c r="J6" s="239"/>
    </row>
    <row r="7" spans="1:10">
      <c r="B7" s="113" t="s">
        <v>130</v>
      </c>
      <c r="C7" s="44">
        <f>SUM(D7:G7)</f>
        <v>130</v>
      </c>
      <c r="D7" s="154">
        <v>100</v>
      </c>
      <c r="E7" s="154">
        <v>20</v>
      </c>
      <c r="F7" s="154">
        <v>5</v>
      </c>
      <c r="G7" s="155">
        <v>5</v>
      </c>
      <c r="H7" s="156">
        <v>3504</v>
      </c>
      <c r="I7" s="157">
        <v>17</v>
      </c>
      <c r="J7" s="155">
        <v>442</v>
      </c>
    </row>
    <row r="8" spans="1:10">
      <c r="B8" s="113" t="s">
        <v>131</v>
      </c>
      <c r="C8" s="44">
        <f t="shared" ref="C8:C10" si="0">SUM(D8:G8)</f>
        <v>20</v>
      </c>
      <c r="D8" s="154">
        <v>10</v>
      </c>
      <c r="E8" s="154">
        <v>8</v>
      </c>
      <c r="F8" s="154">
        <v>1</v>
      </c>
      <c r="G8" s="155">
        <v>1</v>
      </c>
      <c r="H8" s="156">
        <v>593</v>
      </c>
      <c r="I8" s="157">
        <v>5</v>
      </c>
      <c r="J8" s="155">
        <v>210</v>
      </c>
    </row>
    <row r="9" spans="1:10">
      <c r="B9" s="113" t="s">
        <v>132</v>
      </c>
      <c r="C9" s="44">
        <f t="shared" si="0"/>
        <v>5</v>
      </c>
      <c r="D9" s="154">
        <v>3</v>
      </c>
      <c r="E9" s="154">
        <v>2</v>
      </c>
      <c r="F9" s="154">
        <v>0</v>
      </c>
      <c r="G9" s="155">
        <v>0</v>
      </c>
      <c r="H9" s="156">
        <v>107</v>
      </c>
      <c r="I9" s="157">
        <v>4</v>
      </c>
      <c r="J9" s="155">
        <v>120</v>
      </c>
    </row>
    <row r="10" spans="1:10">
      <c r="B10" s="113" t="s">
        <v>133</v>
      </c>
      <c r="C10" s="44">
        <f t="shared" si="0"/>
        <v>86</v>
      </c>
      <c r="D10" s="154">
        <v>80</v>
      </c>
      <c r="E10" s="154">
        <v>5</v>
      </c>
      <c r="F10" s="154">
        <v>1</v>
      </c>
      <c r="G10" s="155">
        <v>0</v>
      </c>
      <c r="H10" s="156">
        <v>1711</v>
      </c>
      <c r="I10" s="158"/>
      <c r="J10" s="159"/>
    </row>
    <row r="11" spans="1:10" ht="15" thickBot="1">
      <c r="B11" s="114" t="s">
        <v>104</v>
      </c>
      <c r="C11" s="66">
        <f>SUM(C7:C10)</f>
        <v>241</v>
      </c>
      <c r="D11" s="160">
        <f>SUM(D7:D10)</f>
        <v>193</v>
      </c>
      <c r="E11" s="160">
        <f t="shared" ref="E11:J11" si="1">SUM(E7:E10)</f>
        <v>35</v>
      </c>
      <c r="F11" s="160">
        <f t="shared" si="1"/>
        <v>7</v>
      </c>
      <c r="G11" s="153">
        <f t="shared" si="1"/>
        <v>6</v>
      </c>
      <c r="H11" s="161">
        <f t="shared" si="1"/>
        <v>5915</v>
      </c>
      <c r="I11" s="152">
        <f t="shared" si="1"/>
        <v>26</v>
      </c>
      <c r="J11" s="153">
        <f t="shared" si="1"/>
        <v>772</v>
      </c>
    </row>
    <row r="12" spans="1:10" ht="15" thickBot="1"/>
    <row r="13" spans="1:10" ht="14.45" customHeight="1">
      <c r="B13" s="258" t="s">
        <v>134</v>
      </c>
      <c r="C13" s="261" t="s">
        <v>119</v>
      </c>
      <c r="D13" s="262"/>
      <c r="E13" s="262"/>
      <c r="F13" s="262"/>
      <c r="G13" s="263"/>
      <c r="H13" s="128" t="s">
        <v>120</v>
      </c>
      <c r="I13" s="261" t="s">
        <v>103</v>
      </c>
      <c r="J13" s="263"/>
    </row>
    <row r="14" spans="1:10" ht="32.1" customHeight="1">
      <c r="B14" s="259"/>
      <c r="C14" s="264" t="s">
        <v>121</v>
      </c>
      <c r="D14" s="266" t="s">
        <v>122</v>
      </c>
      <c r="E14" s="268" t="s">
        <v>123</v>
      </c>
      <c r="F14" s="268"/>
      <c r="G14" s="269"/>
      <c r="H14" s="270" t="s">
        <v>124</v>
      </c>
      <c r="I14" s="272" t="s">
        <v>125</v>
      </c>
      <c r="J14" s="269" t="s">
        <v>126</v>
      </c>
    </row>
    <row r="15" spans="1:10" ht="26.1" customHeight="1">
      <c r="B15" s="260"/>
      <c r="C15" s="265"/>
      <c r="D15" s="267"/>
      <c r="E15" s="129" t="s">
        <v>127</v>
      </c>
      <c r="F15" s="129" t="s">
        <v>128</v>
      </c>
      <c r="G15" s="130" t="s">
        <v>129</v>
      </c>
      <c r="H15" s="271"/>
      <c r="I15" s="273"/>
      <c r="J15" s="274"/>
    </row>
    <row r="16" spans="1:10">
      <c r="B16" s="121" t="s">
        <v>130</v>
      </c>
      <c r="C16" s="44">
        <f>SUM(D16:G16)</f>
        <v>130</v>
      </c>
      <c r="D16" s="154">
        <v>100</v>
      </c>
      <c r="E16" s="154">
        <v>20</v>
      </c>
      <c r="F16" s="154">
        <v>5</v>
      </c>
      <c r="G16" s="155">
        <v>5</v>
      </c>
      <c r="H16" s="156">
        <v>3504</v>
      </c>
      <c r="I16" s="157">
        <v>17</v>
      </c>
      <c r="J16" s="155">
        <v>442</v>
      </c>
    </row>
    <row r="17" spans="2:10">
      <c r="B17" s="121" t="s">
        <v>131</v>
      </c>
      <c r="C17" s="44">
        <f t="shared" ref="C17:C19" si="2">SUM(D17:G17)</f>
        <v>20</v>
      </c>
      <c r="D17" s="154">
        <v>10</v>
      </c>
      <c r="E17" s="154">
        <v>8</v>
      </c>
      <c r="F17" s="154">
        <v>1</v>
      </c>
      <c r="G17" s="155">
        <v>1</v>
      </c>
      <c r="H17" s="156">
        <v>593</v>
      </c>
      <c r="I17" s="157">
        <v>5</v>
      </c>
      <c r="J17" s="155">
        <v>210</v>
      </c>
    </row>
    <row r="18" spans="2:10">
      <c r="B18" s="121" t="s">
        <v>132</v>
      </c>
      <c r="C18" s="44">
        <f t="shared" si="2"/>
        <v>5</v>
      </c>
      <c r="D18" s="154">
        <v>3</v>
      </c>
      <c r="E18" s="154">
        <v>2</v>
      </c>
      <c r="F18" s="154">
        <v>0</v>
      </c>
      <c r="G18" s="155">
        <v>0</v>
      </c>
      <c r="H18" s="156">
        <v>107</v>
      </c>
      <c r="I18" s="157">
        <v>4</v>
      </c>
      <c r="J18" s="155">
        <v>120</v>
      </c>
    </row>
    <row r="19" spans="2:10">
      <c r="B19" s="121" t="s">
        <v>133</v>
      </c>
      <c r="C19" s="44">
        <f t="shared" si="2"/>
        <v>86</v>
      </c>
      <c r="D19" s="154">
        <v>80</v>
      </c>
      <c r="E19" s="154">
        <v>5</v>
      </c>
      <c r="F19" s="154">
        <v>1</v>
      </c>
      <c r="G19" s="155">
        <v>0</v>
      </c>
      <c r="H19" s="156">
        <v>1711</v>
      </c>
      <c r="I19" s="158"/>
      <c r="J19" s="159"/>
    </row>
    <row r="20" spans="2:10" ht="15" thickBot="1">
      <c r="B20" s="122" t="s">
        <v>104</v>
      </c>
      <c r="C20" s="66">
        <f>SUM(C16:C19)</f>
        <v>241</v>
      </c>
      <c r="D20" s="160">
        <f>SUM(D16:D19)</f>
        <v>193</v>
      </c>
      <c r="E20" s="160">
        <f t="shared" ref="E20" si="3">SUM(E16:E19)</f>
        <v>35</v>
      </c>
      <c r="F20" s="160">
        <f t="shared" ref="F20" si="4">SUM(F16:F19)</f>
        <v>7</v>
      </c>
      <c r="G20" s="153">
        <f t="shared" ref="G20" si="5">SUM(G16:G19)</f>
        <v>6</v>
      </c>
      <c r="H20" s="161">
        <f t="shared" ref="H20" si="6">SUM(H16:H19)</f>
        <v>5915</v>
      </c>
      <c r="I20" s="152">
        <f t="shared" ref="I20" si="7">SUM(I16:I19)</f>
        <v>26</v>
      </c>
      <c r="J20" s="153">
        <f t="shared" ref="J20" si="8">SUM(J16:J19)</f>
        <v>772</v>
      </c>
    </row>
    <row r="21" spans="2:10" ht="15" thickBot="1"/>
    <row r="22" spans="2:10" ht="14.45" customHeight="1">
      <c r="B22" s="226" t="s">
        <v>135</v>
      </c>
      <c r="C22" s="229" t="s">
        <v>119</v>
      </c>
      <c r="D22" s="230"/>
      <c r="E22" s="230"/>
      <c r="F22" s="230"/>
      <c r="G22" s="231"/>
      <c r="H22" s="131" t="s">
        <v>120</v>
      </c>
      <c r="I22" s="229" t="s">
        <v>103</v>
      </c>
      <c r="J22" s="231"/>
    </row>
    <row r="23" spans="2:10" ht="32.1" customHeight="1">
      <c r="B23" s="227"/>
      <c r="C23" s="243" t="s">
        <v>121</v>
      </c>
      <c r="D23" s="245" t="s">
        <v>122</v>
      </c>
      <c r="E23" s="247" t="s">
        <v>123</v>
      </c>
      <c r="F23" s="247"/>
      <c r="G23" s="224"/>
      <c r="H23" s="248" t="s">
        <v>124</v>
      </c>
      <c r="I23" s="250" t="s">
        <v>125</v>
      </c>
      <c r="J23" s="224" t="s">
        <v>126</v>
      </c>
    </row>
    <row r="24" spans="2:10" ht="26.1">
      <c r="B24" s="228"/>
      <c r="C24" s="244"/>
      <c r="D24" s="246"/>
      <c r="E24" s="132" t="s">
        <v>127</v>
      </c>
      <c r="F24" s="132" t="s">
        <v>128</v>
      </c>
      <c r="G24" s="133" t="s">
        <v>129</v>
      </c>
      <c r="H24" s="249"/>
      <c r="I24" s="251"/>
      <c r="J24" s="225"/>
    </row>
    <row r="25" spans="2:10">
      <c r="B25" s="123" t="s">
        <v>130</v>
      </c>
      <c r="C25" s="44">
        <f>SUM(D25:G25)</f>
        <v>130</v>
      </c>
      <c r="D25" s="154">
        <v>100</v>
      </c>
      <c r="E25" s="154">
        <v>20</v>
      </c>
      <c r="F25" s="154">
        <v>5</v>
      </c>
      <c r="G25" s="155">
        <v>5</v>
      </c>
      <c r="H25" s="156">
        <v>3504</v>
      </c>
      <c r="I25" s="157">
        <v>17</v>
      </c>
      <c r="J25" s="155">
        <v>442</v>
      </c>
    </row>
    <row r="26" spans="2:10">
      <c r="B26" s="123" t="s">
        <v>131</v>
      </c>
      <c r="C26" s="44">
        <f t="shared" ref="C26:C28" si="9">SUM(D26:G26)</f>
        <v>20</v>
      </c>
      <c r="D26" s="154">
        <v>10</v>
      </c>
      <c r="E26" s="154">
        <v>8</v>
      </c>
      <c r="F26" s="154">
        <v>1</v>
      </c>
      <c r="G26" s="155">
        <v>1</v>
      </c>
      <c r="H26" s="156">
        <v>593</v>
      </c>
      <c r="I26" s="157">
        <v>5</v>
      </c>
      <c r="J26" s="155">
        <v>210</v>
      </c>
    </row>
    <row r="27" spans="2:10">
      <c r="B27" s="123" t="s">
        <v>132</v>
      </c>
      <c r="C27" s="44">
        <f t="shared" si="9"/>
        <v>5</v>
      </c>
      <c r="D27" s="154">
        <v>3</v>
      </c>
      <c r="E27" s="154">
        <v>2</v>
      </c>
      <c r="F27" s="154">
        <v>0</v>
      </c>
      <c r="G27" s="155">
        <v>0</v>
      </c>
      <c r="H27" s="156">
        <v>107</v>
      </c>
      <c r="I27" s="157">
        <v>4</v>
      </c>
      <c r="J27" s="155">
        <v>120</v>
      </c>
    </row>
    <row r="28" spans="2:10">
      <c r="B28" s="123" t="s">
        <v>133</v>
      </c>
      <c r="C28" s="44">
        <f t="shared" si="9"/>
        <v>86</v>
      </c>
      <c r="D28" s="154">
        <v>80</v>
      </c>
      <c r="E28" s="154">
        <v>5</v>
      </c>
      <c r="F28" s="154">
        <v>1</v>
      </c>
      <c r="G28" s="155">
        <v>0</v>
      </c>
      <c r="H28" s="156">
        <v>1711</v>
      </c>
      <c r="I28" s="158"/>
      <c r="J28" s="159"/>
    </row>
    <row r="29" spans="2:10" ht="15" thickBot="1">
      <c r="B29" s="124" t="s">
        <v>104</v>
      </c>
      <c r="C29" s="66">
        <f>SUM(C25:C28)</f>
        <v>241</v>
      </c>
      <c r="D29" s="160">
        <f>SUM(D25:D28)</f>
        <v>193</v>
      </c>
      <c r="E29" s="160">
        <f t="shared" ref="E29" si="10">SUM(E25:E28)</f>
        <v>35</v>
      </c>
      <c r="F29" s="160">
        <f t="shared" ref="F29" si="11">SUM(F25:F28)</f>
        <v>7</v>
      </c>
      <c r="G29" s="153">
        <f t="shared" ref="G29" si="12">SUM(G25:G28)</f>
        <v>6</v>
      </c>
      <c r="H29" s="161">
        <f t="shared" ref="H29" si="13">SUM(H25:H28)</f>
        <v>5915</v>
      </c>
      <c r="I29" s="152">
        <f t="shared" ref="I29" si="14">SUM(I25:I28)</f>
        <v>26</v>
      </c>
      <c r="J29" s="153">
        <f t="shared" ref="J29" si="15">SUM(J25:J28)</f>
        <v>772</v>
      </c>
    </row>
    <row r="31" spans="2:10" ht="15" thickBot="1"/>
    <row r="32" spans="2:10" ht="14.45" customHeight="1">
      <c r="B32" s="209" t="s">
        <v>136</v>
      </c>
      <c r="C32" s="212" t="s">
        <v>119</v>
      </c>
      <c r="D32" s="213"/>
      <c r="E32" s="213"/>
      <c r="F32" s="213"/>
      <c r="G32" s="214"/>
      <c r="H32" s="62" t="s">
        <v>120</v>
      </c>
      <c r="I32" s="212" t="s">
        <v>103</v>
      </c>
      <c r="J32" s="214"/>
    </row>
    <row r="33" spans="2:10" ht="32.1" customHeight="1">
      <c r="B33" s="210"/>
      <c r="C33" s="215" t="s">
        <v>121</v>
      </c>
      <c r="D33" s="216" t="s">
        <v>122</v>
      </c>
      <c r="E33" s="217" t="s">
        <v>123</v>
      </c>
      <c r="F33" s="217"/>
      <c r="G33" s="218"/>
      <c r="H33" s="219" t="s">
        <v>124</v>
      </c>
      <c r="I33" s="221" t="s">
        <v>125</v>
      </c>
      <c r="J33" s="223" t="s">
        <v>126</v>
      </c>
    </row>
    <row r="34" spans="2:10" ht="26.1">
      <c r="B34" s="211"/>
      <c r="C34" s="215"/>
      <c r="D34" s="216"/>
      <c r="E34" s="14" t="s">
        <v>127</v>
      </c>
      <c r="F34" s="14" t="s">
        <v>128</v>
      </c>
      <c r="G34" s="56" t="s">
        <v>129</v>
      </c>
      <c r="H34" s="220"/>
      <c r="I34" s="222"/>
      <c r="J34" s="218"/>
    </row>
    <row r="35" spans="2:10">
      <c r="B35" s="57" t="s">
        <v>130</v>
      </c>
      <c r="C35" s="115">
        <f>C7+C16+C25</f>
        <v>390</v>
      </c>
      <c r="D35" s="116">
        <f t="shared" ref="D35:J35" si="16">D7+D16+D25</f>
        <v>300</v>
      </c>
      <c r="E35" s="116">
        <f t="shared" si="16"/>
        <v>60</v>
      </c>
      <c r="F35" s="116">
        <f t="shared" si="16"/>
        <v>15</v>
      </c>
      <c r="G35" s="117">
        <f t="shared" si="16"/>
        <v>15</v>
      </c>
      <c r="H35" s="118">
        <f t="shared" si="16"/>
        <v>10512</v>
      </c>
      <c r="I35" s="44">
        <f t="shared" si="16"/>
        <v>51</v>
      </c>
      <c r="J35" s="44">
        <f t="shared" si="16"/>
        <v>1326</v>
      </c>
    </row>
    <row r="36" spans="2:10">
      <c r="B36" s="57" t="s">
        <v>131</v>
      </c>
      <c r="C36" s="115">
        <f t="shared" ref="C36:J38" si="17">C8+C17+C26</f>
        <v>60</v>
      </c>
      <c r="D36" s="116">
        <f t="shared" si="17"/>
        <v>30</v>
      </c>
      <c r="E36" s="116">
        <f t="shared" si="17"/>
        <v>24</v>
      </c>
      <c r="F36" s="116">
        <f t="shared" si="17"/>
        <v>3</v>
      </c>
      <c r="G36" s="117">
        <f t="shared" si="17"/>
        <v>3</v>
      </c>
      <c r="H36" s="118">
        <f t="shared" si="17"/>
        <v>1779</v>
      </c>
      <c r="I36" s="44">
        <f t="shared" si="17"/>
        <v>15</v>
      </c>
      <c r="J36" s="44">
        <f t="shared" si="17"/>
        <v>630</v>
      </c>
    </row>
    <row r="37" spans="2:10">
      <c r="B37" s="57" t="s">
        <v>132</v>
      </c>
      <c r="C37" s="115">
        <f t="shared" si="17"/>
        <v>15</v>
      </c>
      <c r="D37" s="116">
        <f t="shared" si="17"/>
        <v>9</v>
      </c>
      <c r="E37" s="116">
        <f t="shared" si="17"/>
        <v>6</v>
      </c>
      <c r="F37" s="116">
        <f t="shared" si="17"/>
        <v>0</v>
      </c>
      <c r="G37" s="117">
        <f t="shared" si="17"/>
        <v>0</v>
      </c>
      <c r="H37" s="118">
        <f t="shared" si="17"/>
        <v>321</v>
      </c>
      <c r="I37" s="44">
        <f t="shared" si="17"/>
        <v>12</v>
      </c>
      <c r="J37" s="44">
        <f t="shared" si="17"/>
        <v>360</v>
      </c>
    </row>
    <row r="38" spans="2:10">
      <c r="B38" s="57" t="s">
        <v>133</v>
      </c>
      <c r="C38" s="115">
        <f t="shared" si="17"/>
        <v>258</v>
      </c>
      <c r="D38" s="116">
        <f t="shared" si="17"/>
        <v>240</v>
      </c>
      <c r="E38" s="116">
        <f t="shared" si="17"/>
        <v>15</v>
      </c>
      <c r="F38" s="116">
        <f t="shared" si="17"/>
        <v>3</v>
      </c>
      <c r="G38" s="117">
        <f t="shared" si="17"/>
        <v>0</v>
      </c>
      <c r="H38" s="118">
        <f t="shared" si="17"/>
        <v>5133</v>
      </c>
      <c r="I38" s="58"/>
      <c r="J38" s="58"/>
    </row>
    <row r="39" spans="2:10" ht="15" thickBot="1">
      <c r="B39" s="67" t="s">
        <v>104</v>
      </c>
      <c r="C39" s="119">
        <f>SUM(C35:C38)</f>
        <v>723</v>
      </c>
      <c r="D39" s="149">
        <f>SUM(D35:D38)</f>
        <v>579</v>
      </c>
      <c r="E39" s="149">
        <f t="shared" ref="E39:J39" si="18">SUM(E35:E38)</f>
        <v>105</v>
      </c>
      <c r="F39" s="149">
        <f t="shared" si="18"/>
        <v>21</v>
      </c>
      <c r="G39" s="150">
        <f t="shared" si="18"/>
        <v>18</v>
      </c>
      <c r="H39" s="151">
        <f t="shared" si="18"/>
        <v>17745</v>
      </c>
      <c r="I39" s="152">
        <f t="shared" si="18"/>
        <v>78</v>
      </c>
      <c r="J39" s="153">
        <f t="shared" si="18"/>
        <v>2316</v>
      </c>
    </row>
    <row r="40" spans="2:10">
      <c r="B40" s="59"/>
      <c r="C40" s="60"/>
      <c r="D40" s="61"/>
      <c r="E40" s="61"/>
      <c r="F40" s="61"/>
      <c r="G40" s="61"/>
      <c r="H40" s="61"/>
      <c r="I40" s="61"/>
      <c r="J40" s="61"/>
    </row>
  </sheetData>
  <mergeCells count="36">
    <mergeCell ref="C4:G4"/>
    <mergeCell ref="I4:J4"/>
    <mergeCell ref="B4:B6"/>
    <mergeCell ref="B13:B15"/>
    <mergeCell ref="C13:G13"/>
    <mergeCell ref="I13:J13"/>
    <mergeCell ref="C14:C15"/>
    <mergeCell ref="D14:D15"/>
    <mergeCell ref="E14:G14"/>
    <mergeCell ref="H14:H15"/>
    <mergeCell ref="I14:I15"/>
    <mergeCell ref="J14:J15"/>
    <mergeCell ref="J23:J24"/>
    <mergeCell ref="B22:B24"/>
    <mergeCell ref="C22:G22"/>
    <mergeCell ref="I22:J22"/>
    <mergeCell ref="C5:C6"/>
    <mergeCell ref="D5:D6"/>
    <mergeCell ref="H5:H6"/>
    <mergeCell ref="J5:J6"/>
    <mergeCell ref="E5:G5"/>
    <mergeCell ref="I5:I6"/>
    <mergeCell ref="C23:C24"/>
    <mergeCell ref="D23:D24"/>
    <mergeCell ref="E23:G23"/>
    <mergeCell ref="H23:H24"/>
    <mergeCell ref="I23:I24"/>
    <mergeCell ref="B32:B34"/>
    <mergeCell ref="C32:G32"/>
    <mergeCell ref="I32:J32"/>
    <mergeCell ref="C33:C34"/>
    <mergeCell ref="D33:D34"/>
    <mergeCell ref="E33:G33"/>
    <mergeCell ref="H33:H34"/>
    <mergeCell ref="I33:I34"/>
    <mergeCell ref="J33:J34"/>
  </mergeCells>
  <pageMargins left="0.70866141732283472" right="0.70866141732283472" top="0.74803149606299213" bottom="0.74803149606299213" header="0.31496062992125984" footer="0.31496062992125984"/>
  <pageSetup paperSize="9" scale="85" fitToHeight="0" orientation="landscape" r:id="rId1"/>
  <headerFooter>
    <oddFooter>&amp;A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38065C-06CB-428C-899D-B79EFF49ACDF}">
  <sheetPr>
    <tabColor rgb="FF92D050"/>
    <pageSetUpPr fitToPage="1"/>
  </sheetPr>
  <dimension ref="A1:J30"/>
  <sheetViews>
    <sheetView zoomScale="80" zoomScaleNormal="80" workbookViewId="0"/>
  </sheetViews>
  <sheetFormatPr defaultRowHeight="14.45"/>
  <cols>
    <col min="1" max="1" width="5.5703125" customWidth="1"/>
    <col min="2" max="2" width="28.5703125" customWidth="1"/>
    <col min="3" max="4" width="21.5703125" customWidth="1"/>
    <col min="5" max="7" width="10.5703125" customWidth="1"/>
    <col min="8" max="8" width="13.5703125" customWidth="1"/>
    <col min="9" max="10" width="14.5703125" customWidth="1"/>
  </cols>
  <sheetData>
    <row r="1" spans="1:10" s="1" customFormat="1" ht="18.600000000000001">
      <c r="A1" s="53" t="s">
        <v>137</v>
      </c>
      <c r="B1" s="2" t="s">
        <v>117</v>
      </c>
    </row>
    <row r="2" spans="1:10" s="1" customFormat="1" ht="18.600000000000001">
      <c r="A2" s="3"/>
      <c r="B2" s="2" t="s">
        <v>138</v>
      </c>
    </row>
    <row r="3" spans="1:10" ht="15" thickBot="1"/>
    <row r="4" spans="1:10">
      <c r="B4" s="255" t="s">
        <v>139</v>
      </c>
      <c r="C4" s="252" t="s">
        <v>119</v>
      </c>
      <c r="D4" s="253"/>
      <c r="E4" s="253"/>
      <c r="F4" s="253"/>
      <c r="G4" s="254"/>
      <c r="H4" s="50" t="s">
        <v>120</v>
      </c>
      <c r="I4" s="252" t="s">
        <v>103</v>
      </c>
      <c r="J4" s="254"/>
    </row>
    <row r="5" spans="1:10" ht="32.1" customHeight="1">
      <c r="B5" s="256"/>
      <c r="C5" s="232" t="s">
        <v>121</v>
      </c>
      <c r="D5" s="234" t="s">
        <v>122</v>
      </c>
      <c r="E5" s="240" t="s">
        <v>123</v>
      </c>
      <c r="F5" s="240"/>
      <c r="G5" s="238"/>
      <c r="H5" s="236" t="s">
        <v>124</v>
      </c>
      <c r="I5" s="241" t="s">
        <v>125</v>
      </c>
      <c r="J5" s="238" t="s">
        <v>126</v>
      </c>
    </row>
    <row r="6" spans="1:10" ht="26.1">
      <c r="B6" s="257"/>
      <c r="C6" s="233"/>
      <c r="D6" s="235"/>
      <c r="E6" s="51" t="s">
        <v>127</v>
      </c>
      <c r="F6" s="51" t="s">
        <v>128</v>
      </c>
      <c r="G6" s="52" t="s">
        <v>129</v>
      </c>
      <c r="H6" s="237"/>
      <c r="I6" s="242"/>
      <c r="J6" s="239"/>
    </row>
    <row r="7" spans="1:10">
      <c r="B7" s="113" t="s">
        <v>130</v>
      </c>
      <c r="C7" s="44">
        <f>SUM(D7:G7)</f>
        <v>130</v>
      </c>
      <c r="D7" s="154">
        <v>100</v>
      </c>
      <c r="E7" s="154">
        <v>20</v>
      </c>
      <c r="F7" s="154">
        <v>5</v>
      </c>
      <c r="G7" s="155">
        <v>5</v>
      </c>
      <c r="H7" s="156">
        <v>3504</v>
      </c>
      <c r="I7" s="157">
        <v>17</v>
      </c>
      <c r="J7" s="155">
        <v>442</v>
      </c>
    </row>
    <row r="8" spans="1:10">
      <c r="B8" s="113" t="s">
        <v>131</v>
      </c>
      <c r="C8" s="44">
        <f t="shared" ref="C8:C10" si="0">SUM(D8:G8)</f>
        <v>20</v>
      </c>
      <c r="D8" s="154">
        <v>10</v>
      </c>
      <c r="E8" s="154">
        <v>8</v>
      </c>
      <c r="F8" s="154">
        <v>1</v>
      </c>
      <c r="G8" s="155">
        <v>1</v>
      </c>
      <c r="H8" s="156">
        <v>593</v>
      </c>
      <c r="I8" s="157">
        <v>5</v>
      </c>
      <c r="J8" s="155">
        <v>210</v>
      </c>
    </row>
    <row r="9" spans="1:10">
      <c r="B9" s="113" t="s">
        <v>132</v>
      </c>
      <c r="C9" s="44">
        <f t="shared" si="0"/>
        <v>5</v>
      </c>
      <c r="D9" s="154">
        <v>3</v>
      </c>
      <c r="E9" s="154">
        <v>2</v>
      </c>
      <c r="F9" s="154">
        <v>0</v>
      </c>
      <c r="G9" s="155">
        <v>0</v>
      </c>
      <c r="H9" s="156">
        <v>107</v>
      </c>
      <c r="I9" s="157">
        <v>4</v>
      </c>
      <c r="J9" s="155">
        <v>120</v>
      </c>
    </row>
    <row r="10" spans="1:10">
      <c r="B10" s="113" t="s">
        <v>133</v>
      </c>
      <c r="C10" s="44">
        <f t="shared" si="0"/>
        <v>86</v>
      </c>
      <c r="D10" s="154">
        <v>80</v>
      </c>
      <c r="E10" s="154">
        <v>5</v>
      </c>
      <c r="F10" s="154">
        <v>1</v>
      </c>
      <c r="G10" s="155">
        <v>0</v>
      </c>
      <c r="H10" s="156">
        <v>1711</v>
      </c>
      <c r="I10" s="158"/>
      <c r="J10" s="159"/>
    </row>
    <row r="11" spans="1:10" ht="15" thickBot="1">
      <c r="B11" s="114" t="s">
        <v>104</v>
      </c>
      <c r="C11" s="66">
        <f>SUM(C7:C10)</f>
        <v>241</v>
      </c>
      <c r="D11" s="160">
        <f>SUM(D7:D10)</f>
        <v>193</v>
      </c>
      <c r="E11" s="160">
        <f t="shared" ref="E11:J11" si="1">SUM(E7:E10)</f>
        <v>35</v>
      </c>
      <c r="F11" s="160">
        <f t="shared" si="1"/>
        <v>7</v>
      </c>
      <c r="G11" s="153">
        <f t="shared" si="1"/>
        <v>6</v>
      </c>
      <c r="H11" s="161">
        <f t="shared" si="1"/>
        <v>5915</v>
      </c>
      <c r="I11" s="152">
        <f t="shared" si="1"/>
        <v>26</v>
      </c>
      <c r="J11" s="153">
        <f t="shared" si="1"/>
        <v>772</v>
      </c>
    </row>
    <row r="12" spans="1:10" ht="15" thickBot="1"/>
    <row r="13" spans="1:10">
      <c r="B13" s="258" t="s">
        <v>140</v>
      </c>
      <c r="C13" s="261" t="s">
        <v>119</v>
      </c>
      <c r="D13" s="262"/>
      <c r="E13" s="262"/>
      <c r="F13" s="262"/>
      <c r="G13" s="263"/>
      <c r="H13" s="128" t="s">
        <v>120</v>
      </c>
      <c r="I13" s="261" t="s">
        <v>103</v>
      </c>
      <c r="J13" s="263"/>
    </row>
    <row r="14" spans="1:10" ht="32.1" customHeight="1">
      <c r="B14" s="259"/>
      <c r="C14" s="264" t="s">
        <v>121</v>
      </c>
      <c r="D14" s="266" t="s">
        <v>122</v>
      </c>
      <c r="E14" s="268" t="s">
        <v>123</v>
      </c>
      <c r="F14" s="268"/>
      <c r="G14" s="269"/>
      <c r="H14" s="270" t="s">
        <v>124</v>
      </c>
      <c r="I14" s="272" t="s">
        <v>125</v>
      </c>
      <c r="J14" s="269" t="s">
        <v>126</v>
      </c>
    </row>
    <row r="15" spans="1:10" ht="26.1">
      <c r="B15" s="260"/>
      <c r="C15" s="265"/>
      <c r="D15" s="267"/>
      <c r="E15" s="129" t="s">
        <v>127</v>
      </c>
      <c r="F15" s="129" t="s">
        <v>128</v>
      </c>
      <c r="G15" s="130" t="s">
        <v>129</v>
      </c>
      <c r="H15" s="271"/>
      <c r="I15" s="273"/>
      <c r="J15" s="274"/>
    </row>
    <row r="16" spans="1:10">
      <c r="B16" s="121" t="s">
        <v>130</v>
      </c>
      <c r="C16" s="44">
        <f>SUM(D16:G16)</f>
        <v>130</v>
      </c>
      <c r="D16" s="154">
        <v>100</v>
      </c>
      <c r="E16" s="154">
        <v>20</v>
      </c>
      <c r="F16" s="154">
        <v>5</v>
      </c>
      <c r="G16" s="155">
        <v>5</v>
      </c>
      <c r="H16" s="156">
        <v>3504</v>
      </c>
      <c r="I16" s="157">
        <v>17</v>
      </c>
      <c r="J16" s="155">
        <v>442</v>
      </c>
    </row>
    <row r="17" spans="2:10">
      <c r="B17" s="121" t="s">
        <v>131</v>
      </c>
      <c r="C17" s="44">
        <f t="shared" ref="C17:C19" si="2">SUM(D17:G17)</f>
        <v>20</v>
      </c>
      <c r="D17" s="154">
        <v>10</v>
      </c>
      <c r="E17" s="154">
        <v>8</v>
      </c>
      <c r="F17" s="154">
        <v>1</v>
      </c>
      <c r="G17" s="155">
        <v>1</v>
      </c>
      <c r="H17" s="156">
        <v>593</v>
      </c>
      <c r="I17" s="157">
        <v>5</v>
      </c>
      <c r="J17" s="155">
        <v>210</v>
      </c>
    </row>
    <row r="18" spans="2:10">
      <c r="B18" s="121" t="s">
        <v>132</v>
      </c>
      <c r="C18" s="44">
        <f t="shared" si="2"/>
        <v>5</v>
      </c>
      <c r="D18" s="154">
        <v>3</v>
      </c>
      <c r="E18" s="154">
        <v>2</v>
      </c>
      <c r="F18" s="154">
        <v>0</v>
      </c>
      <c r="G18" s="155">
        <v>0</v>
      </c>
      <c r="H18" s="156">
        <v>107</v>
      </c>
      <c r="I18" s="157">
        <v>4</v>
      </c>
      <c r="J18" s="155">
        <v>120</v>
      </c>
    </row>
    <row r="19" spans="2:10">
      <c r="B19" s="121" t="s">
        <v>133</v>
      </c>
      <c r="C19" s="44">
        <f t="shared" si="2"/>
        <v>86</v>
      </c>
      <c r="D19" s="154">
        <v>80</v>
      </c>
      <c r="E19" s="154">
        <v>5</v>
      </c>
      <c r="F19" s="154">
        <v>1</v>
      </c>
      <c r="G19" s="155">
        <v>0</v>
      </c>
      <c r="H19" s="156">
        <v>1711</v>
      </c>
      <c r="I19" s="158"/>
      <c r="J19" s="159"/>
    </row>
    <row r="20" spans="2:10" ht="15" thickBot="1">
      <c r="B20" s="122" t="s">
        <v>104</v>
      </c>
      <c r="C20" s="66">
        <f>SUM(C16:C19)</f>
        <v>241</v>
      </c>
      <c r="D20" s="160">
        <f>SUM(D16:D19)</f>
        <v>193</v>
      </c>
      <c r="E20" s="160">
        <f t="shared" ref="E20:J20" si="3">SUM(E16:E19)</f>
        <v>35</v>
      </c>
      <c r="F20" s="160">
        <f t="shared" si="3"/>
        <v>7</v>
      </c>
      <c r="G20" s="153">
        <f t="shared" si="3"/>
        <v>6</v>
      </c>
      <c r="H20" s="161">
        <f t="shared" si="3"/>
        <v>5915</v>
      </c>
      <c r="I20" s="152">
        <f t="shared" si="3"/>
        <v>26</v>
      </c>
      <c r="J20" s="153">
        <f t="shared" si="3"/>
        <v>772</v>
      </c>
    </row>
    <row r="22" spans="2:10" ht="15" thickBot="1"/>
    <row r="23" spans="2:10">
      <c r="B23" s="209" t="s">
        <v>141</v>
      </c>
      <c r="C23" s="212" t="s">
        <v>119</v>
      </c>
      <c r="D23" s="213"/>
      <c r="E23" s="213"/>
      <c r="F23" s="213"/>
      <c r="G23" s="214"/>
      <c r="H23" s="55" t="s">
        <v>120</v>
      </c>
      <c r="I23" s="212" t="s">
        <v>103</v>
      </c>
      <c r="J23" s="214"/>
    </row>
    <row r="24" spans="2:10" ht="32.1" customHeight="1">
      <c r="B24" s="210"/>
      <c r="C24" s="275" t="s">
        <v>121</v>
      </c>
      <c r="D24" s="276" t="s">
        <v>122</v>
      </c>
      <c r="E24" s="277" t="s">
        <v>123</v>
      </c>
      <c r="F24" s="277"/>
      <c r="G24" s="223"/>
      <c r="H24" s="278" t="s">
        <v>124</v>
      </c>
      <c r="I24" s="221" t="s">
        <v>125</v>
      </c>
      <c r="J24" s="223" t="s">
        <v>126</v>
      </c>
    </row>
    <row r="25" spans="2:10" ht="26.1">
      <c r="B25" s="211"/>
      <c r="C25" s="215"/>
      <c r="D25" s="216"/>
      <c r="E25" s="14" t="s">
        <v>127</v>
      </c>
      <c r="F25" s="14" t="s">
        <v>128</v>
      </c>
      <c r="G25" s="56" t="s">
        <v>129</v>
      </c>
      <c r="H25" s="279"/>
      <c r="I25" s="222"/>
      <c r="J25" s="218"/>
    </row>
    <row r="26" spans="2:10">
      <c r="B26" s="57" t="s">
        <v>130</v>
      </c>
      <c r="C26" s="162">
        <f>C7+C16</f>
        <v>260</v>
      </c>
      <c r="D26" s="64">
        <f t="shared" ref="D26:J26" si="4">D7+D16</f>
        <v>200</v>
      </c>
      <c r="E26" s="64">
        <f t="shared" si="4"/>
        <v>40</v>
      </c>
      <c r="F26" s="64">
        <f t="shared" si="4"/>
        <v>10</v>
      </c>
      <c r="G26" s="63">
        <f t="shared" si="4"/>
        <v>10</v>
      </c>
      <c r="H26" s="44">
        <f t="shared" si="4"/>
        <v>7008</v>
      </c>
      <c r="I26" s="44">
        <f t="shared" si="4"/>
        <v>34</v>
      </c>
      <c r="J26" s="44">
        <f t="shared" si="4"/>
        <v>884</v>
      </c>
    </row>
    <row r="27" spans="2:10">
      <c r="B27" s="57" t="s">
        <v>131</v>
      </c>
      <c r="C27" s="162">
        <f t="shared" ref="C27:J29" si="5">C8+C17</f>
        <v>40</v>
      </c>
      <c r="D27" s="64">
        <f t="shared" si="5"/>
        <v>20</v>
      </c>
      <c r="E27" s="64">
        <f t="shared" si="5"/>
        <v>16</v>
      </c>
      <c r="F27" s="64">
        <f t="shared" si="5"/>
        <v>2</v>
      </c>
      <c r="G27" s="63">
        <f t="shared" si="5"/>
        <v>2</v>
      </c>
      <c r="H27" s="44">
        <f t="shared" si="5"/>
        <v>1186</v>
      </c>
      <c r="I27" s="44">
        <f t="shared" si="5"/>
        <v>10</v>
      </c>
      <c r="J27" s="44">
        <f t="shared" si="5"/>
        <v>420</v>
      </c>
    </row>
    <row r="28" spans="2:10">
      <c r="B28" s="57" t="s">
        <v>132</v>
      </c>
      <c r="C28" s="162">
        <f t="shared" si="5"/>
        <v>10</v>
      </c>
      <c r="D28" s="64">
        <f t="shared" si="5"/>
        <v>6</v>
      </c>
      <c r="E28" s="64">
        <f t="shared" si="5"/>
        <v>4</v>
      </c>
      <c r="F28" s="64">
        <f t="shared" si="5"/>
        <v>0</v>
      </c>
      <c r="G28" s="63">
        <f t="shared" si="5"/>
        <v>0</v>
      </c>
      <c r="H28" s="44">
        <f t="shared" si="5"/>
        <v>214</v>
      </c>
      <c r="I28" s="44">
        <f t="shared" si="5"/>
        <v>8</v>
      </c>
      <c r="J28" s="44">
        <f t="shared" si="5"/>
        <v>240</v>
      </c>
    </row>
    <row r="29" spans="2:10">
      <c r="B29" s="57" t="s">
        <v>133</v>
      </c>
      <c r="C29" s="162">
        <f t="shared" si="5"/>
        <v>172</v>
      </c>
      <c r="D29" s="64">
        <f t="shared" si="5"/>
        <v>160</v>
      </c>
      <c r="E29" s="64">
        <f t="shared" si="5"/>
        <v>10</v>
      </c>
      <c r="F29" s="64">
        <f t="shared" si="5"/>
        <v>2</v>
      </c>
      <c r="G29" s="63">
        <f t="shared" si="5"/>
        <v>0</v>
      </c>
      <c r="H29" s="44">
        <f t="shared" si="5"/>
        <v>3422</v>
      </c>
      <c r="I29" s="58"/>
      <c r="J29" s="58"/>
    </row>
    <row r="30" spans="2:10" ht="15" thickBot="1">
      <c r="B30" s="67" t="s">
        <v>104</v>
      </c>
      <c r="C30" s="66">
        <f>SUM(C26:C29)</f>
        <v>482</v>
      </c>
      <c r="D30" s="160">
        <f>SUM(D26:D29)</f>
        <v>386</v>
      </c>
      <c r="E30" s="160">
        <f t="shared" ref="E30:J30" si="6">SUM(E26:E29)</f>
        <v>70</v>
      </c>
      <c r="F30" s="160">
        <f t="shared" si="6"/>
        <v>14</v>
      </c>
      <c r="G30" s="153">
        <f t="shared" si="6"/>
        <v>12</v>
      </c>
      <c r="H30" s="161">
        <f t="shared" si="6"/>
        <v>11830</v>
      </c>
      <c r="I30" s="152">
        <f t="shared" si="6"/>
        <v>52</v>
      </c>
      <c r="J30" s="153">
        <f t="shared" si="6"/>
        <v>1544</v>
      </c>
    </row>
  </sheetData>
  <mergeCells count="27">
    <mergeCell ref="B13:B15"/>
    <mergeCell ref="C13:G13"/>
    <mergeCell ref="I13:J13"/>
    <mergeCell ref="C14:C15"/>
    <mergeCell ref="D14:D15"/>
    <mergeCell ref="E14:G14"/>
    <mergeCell ref="H14:H15"/>
    <mergeCell ref="I14:I15"/>
    <mergeCell ref="J14:J15"/>
    <mergeCell ref="B4:B6"/>
    <mergeCell ref="C4:G4"/>
    <mergeCell ref="I4:J4"/>
    <mergeCell ref="C5:C6"/>
    <mergeCell ref="D5:D6"/>
    <mergeCell ref="E5:G5"/>
    <mergeCell ref="H5:H6"/>
    <mergeCell ref="I5:I6"/>
    <mergeCell ref="J5:J6"/>
    <mergeCell ref="B23:B25"/>
    <mergeCell ref="C23:G23"/>
    <mergeCell ref="I23:J23"/>
    <mergeCell ref="C24:C25"/>
    <mergeCell ref="D24:D25"/>
    <mergeCell ref="E24:G24"/>
    <mergeCell ref="H24:H25"/>
    <mergeCell ref="I24:I25"/>
    <mergeCell ref="J24:J25"/>
  </mergeCells>
  <pageMargins left="0.70866141732283472" right="0.70866141732283472" top="0.74803149606299213" bottom="0.74803149606299213" header="0.31496062992125984" footer="0.31496062992125984"/>
  <pageSetup paperSize="9" scale="85" fitToHeight="0" orientation="landscape" r:id="rId1"/>
  <headerFooter>
    <oddFooter>&amp;A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0EA184-0527-4089-97C3-5F33EEA99349}">
  <sheetPr>
    <tabColor rgb="FF92D050"/>
    <pageSetUpPr fitToPage="1"/>
  </sheetPr>
  <dimension ref="A1:J39"/>
  <sheetViews>
    <sheetView zoomScale="80" zoomScaleNormal="80" workbookViewId="0"/>
  </sheetViews>
  <sheetFormatPr defaultColWidth="14.42578125" defaultRowHeight="14.45"/>
  <cols>
    <col min="1" max="1" width="5.5703125" style="1" customWidth="1"/>
    <col min="2" max="2" width="28.5703125" style="1" customWidth="1"/>
    <col min="3" max="4" width="21.5703125" style="1" customWidth="1"/>
    <col min="5" max="7" width="10.5703125" style="1" customWidth="1"/>
    <col min="8" max="8" width="13.5703125" style="1" customWidth="1"/>
    <col min="9" max="10" width="14.5703125" style="1" customWidth="1"/>
    <col min="11" max="16384" width="14.42578125" style="1"/>
  </cols>
  <sheetData>
    <row r="1" spans="1:10" ht="18.600000000000001">
      <c r="A1" s="53" t="s">
        <v>142</v>
      </c>
      <c r="B1" s="2" t="s">
        <v>117</v>
      </c>
    </row>
    <row r="2" spans="1:10" ht="18.600000000000001">
      <c r="A2" s="3"/>
      <c r="B2" s="2" t="s">
        <v>110</v>
      </c>
    </row>
    <row r="3" spans="1:10" ht="15" thickBot="1">
      <c r="B3" s="3"/>
    </row>
    <row r="4" spans="1:10">
      <c r="B4" s="255" t="s">
        <v>143</v>
      </c>
      <c r="C4" s="252" t="s">
        <v>119</v>
      </c>
      <c r="D4" s="253"/>
      <c r="E4" s="253"/>
      <c r="F4" s="253"/>
      <c r="G4" s="254"/>
      <c r="H4" s="50" t="s">
        <v>120</v>
      </c>
      <c r="I4" s="252" t="s">
        <v>103</v>
      </c>
      <c r="J4" s="254"/>
    </row>
    <row r="5" spans="1:10" ht="32.1" customHeight="1">
      <c r="B5" s="256"/>
      <c r="C5" s="232" t="s">
        <v>121</v>
      </c>
      <c r="D5" s="234" t="s">
        <v>122</v>
      </c>
      <c r="E5" s="240" t="s">
        <v>123</v>
      </c>
      <c r="F5" s="240"/>
      <c r="G5" s="238"/>
      <c r="H5" s="236" t="s">
        <v>124</v>
      </c>
      <c r="I5" s="241" t="s">
        <v>125</v>
      </c>
      <c r="J5" s="238" t="s">
        <v>126</v>
      </c>
    </row>
    <row r="6" spans="1:10" ht="26.1">
      <c r="B6" s="257"/>
      <c r="C6" s="233"/>
      <c r="D6" s="235"/>
      <c r="E6" s="51" t="s">
        <v>127</v>
      </c>
      <c r="F6" s="51" t="s">
        <v>128</v>
      </c>
      <c r="G6" s="52" t="s">
        <v>129</v>
      </c>
      <c r="H6" s="237"/>
      <c r="I6" s="242"/>
      <c r="J6" s="239"/>
    </row>
    <row r="7" spans="1:10">
      <c r="B7" s="113" t="s">
        <v>130</v>
      </c>
      <c r="C7" s="44">
        <f>SUM(D7:G7)</f>
        <v>130</v>
      </c>
      <c r="D7" s="154">
        <v>100</v>
      </c>
      <c r="E7" s="154">
        <v>20</v>
      </c>
      <c r="F7" s="154">
        <v>5</v>
      </c>
      <c r="G7" s="155">
        <v>5</v>
      </c>
      <c r="H7" s="156">
        <v>3504</v>
      </c>
      <c r="I7" s="157">
        <v>17</v>
      </c>
      <c r="J7" s="155">
        <v>442</v>
      </c>
    </row>
    <row r="8" spans="1:10">
      <c r="B8" s="113" t="s">
        <v>131</v>
      </c>
      <c r="C8" s="44">
        <f t="shared" ref="C8:C10" si="0">SUM(D8:G8)</f>
        <v>20</v>
      </c>
      <c r="D8" s="154">
        <v>10</v>
      </c>
      <c r="E8" s="154">
        <v>8</v>
      </c>
      <c r="F8" s="154">
        <v>1</v>
      </c>
      <c r="G8" s="155">
        <v>1</v>
      </c>
      <c r="H8" s="156">
        <v>593</v>
      </c>
      <c r="I8" s="157">
        <v>5</v>
      </c>
      <c r="J8" s="155">
        <v>210</v>
      </c>
    </row>
    <row r="9" spans="1:10">
      <c r="B9" s="113" t="s">
        <v>132</v>
      </c>
      <c r="C9" s="44">
        <f t="shared" si="0"/>
        <v>5</v>
      </c>
      <c r="D9" s="154">
        <v>3</v>
      </c>
      <c r="E9" s="154">
        <v>2</v>
      </c>
      <c r="F9" s="154">
        <v>0</v>
      </c>
      <c r="G9" s="155">
        <v>0</v>
      </c>
      <c r="H9" s="156">
        <v>107</v>
      </c>
      <c r="I9" s="157">
        <v>4</v>
      </c>
      <c r="J9" s="155">
        <v>120</v>
      </c>
    </row>
    <row r="10" spans="1:10">
      <c r="B10" s="113" t="s">
        <v>133</v>
      </c>
      <c r="C10" s="44">
        <f t="shared" si="0"/>
        <v>86</v>
      </c>
      <c r="D10" s="154">
        <v>80</v>
      </c>
      <c r="E10" s="154">
        <v>5</v>
      </c>
      <c r="F10" s="154">
        <v>1</v>
      </c>
      <c r="G10" s="155">
        <v>0</v>
      </c>
      <c r="H10" s="156">
        <v>1711</v>
      </c>
      <c r="I10" s="158"/>
      <c r="J10" s="159"/>
    </row>
    <row r="11" spans="1:10" ht="15" thickBot="1">
      <c r="B11" s="114" t="s">
        <v>104</v>
      </c>
      <c r="C11" s="66">
        <f>SUM(C7:C10)</f>
        <v>241</v>
      </c>
      <c r="D11" s="160">
        <f>SUM(D7:D10)</f>
        <v>193</v>
      </c>
      <c r="E11" s="160">
        <f t="shared" ref="E11:J11" si="1">SUM(E7:E10)</f>
        <v>35</v>
      </c>
      <c r="F11" s="160">
        <f t="shared" si="1"/>
        <v>7</v>
      </c>
      <c r="G11" s="153">
        <f t="shared" si="1"/>
        <v>6</v>
      </c>
      <c r="H11" s="161">
        <f t="shared" si="1"/>
        <v>5915</v>
      </c>
      <c r="I11" s="152">
        <f t="shared" si="1"/>
        <v>26</v>
      </c>
      <c r="J11" s="153">
        <f t="shared" si="1"/>
        <v>772</v>
      </c>
    </row>
    <row r="12" spans="1:10" ht="15" thickBot="1"/>
    <row r="13" spans="1:10" ht="14.45" customHeight="1">
      <c r="B13" s="258" t="s">
        <v>144</v>
      </c>
      <c r="C13" s="261" t="s">
        <v>119</v>
      </c>
      <c r="D13" s="262"/>
      <c r="E13" s="262"/>
      <c r="F13" s="262"/>
      <c r="G13" s="263"/>
      <c r="H13" s="128" t="s">
        <v>120</v>
      </c>
      <c r="I13" s="261" t="s">
        <v>103</v>
      </c>
      <c r="J13" s="263"/>
    </row>
    <row r="14" spans="1:10" ht="32.1" customHeight="1">
      <c r="B14" s="259"/>
      <c r="C14" s="264" t="s">
        <v>121</v>
      </c>
      <c r="D14" s="266" t="s">
        <v>122</v>
      </c>
      <c r="E14" s="268" t="s">
        <v>123</v>
      </c>
      <c r="F14" s="268"/>
      <c r="G14" s="269"/>
      <c r="H14" s="270" t="s">
        <v>124</v>
      </c>
      <c r="I14" s="272" t="s">
        <v>125</v>
      </c>
      <c r="J14" s="269" t="s">
        <v>126</v>
      </c>
    </row>
    <row r="15" spans="1:10" ht="26.1" customHeight="1">
      <c r="B15" s="260"/>
      <c r="C15" s="265"/>
      <c r="D15" s="267"/>
      <c r="E15" s="129" t="s">
        <v>127</v>
      </c>
      <c r="F15" s="129" t="s">
        <v>128</v>
      </c>
      <c r="G15" s="130" t="s">
        <v>129</v>
      </c>
      <c r="H15" s="271"/>
      <c r="I15" s="273"/>
      <c r="J15" s="274"/>
    </row>
    <row r="16" spans="1:10">
      <c r="B16" s="121" t="s">
        <v>130</v>
      </c>
      <c r="C16" s="44">
        <f>SUM(D16:G16)</f>
        <v>130</v>
      </c>
      <c r="D16" s="154">
        <v>100</v>
      </c>
      <c r="E16" s="154">
        <v>20</v>
      </c>
      <c r="F16" s="154">
        <v>5</v>
      </c>
      <c r="G16" s="155">
        <v>5</v>
      </c>
      <c r="H16" s="156">
        <v>3504</v>
      </c>
      <c r="I16" s="157">
        <v>17</v>
      </c>
      <c r="J16" s="155">
        <v>442</v>
      </c>
    </row>
    <row r="17" spans="2:10">
      <c r="B17" s="121" t="s">
        <v>131</v>
      </c>
      <c r="C17" s="44">
        <f t="shared" ref="C17:C19" si="2">SUM(D17:G17)</f>
        <v>20</v>
      </c>
      <c r="D17" s="154">
        <v>10</v>
      </c>
      <c r="E17" s="154">
        <v>8</v>
      </c>
      <c r="F17" s="154">
        <v>1</v>
      </c>
      <c r="G17" s="155">
        <v>1</v>
      </c>
      <c r="H17" s="156">
        <v>593</v>
      </c>
      <c r="I17" s="157">
        <v>5</v>
      </c>
      <c r="J17" s="155">
        <v>210</v>
      </c>
    </row>
    <row r="18" spans="2:10">
      <c r="B18" s="121" t="s">
        <v>132</v>
      </c>
      <c r="C18" s="44">
        <f t="shared" si="2"/>
        <v>5</v>
      </c>
      <c r="D18" s="154">
        <v>3</v>
      </c>
      <c r="E18" s="154">
        <v>2</v>
      </c>
      <c r="F18" s="154">
        <v>0</v>
      </c>
      <c r="G18" s="155">
        <v>0</v>
      </c>
      <c r="H18" s="156">
        <v>107</v>
      </c>
      <c r="I18" s="157">
        <v>4</v>
      </c>
      <c r="J18" s="155">
        <v>120</v>
      </c>
    </row>
    <row r="19" spans="2:10">
      <c r="B19" s="121" t="s">
        <v>133</v>
      </c>
      <c r="C19" s="44">
        <f t="shared" si="2"/>
        <v>86</v>
      </c>
      <c r="D19" s="154">
        <v>80</v>
      </c>
      <c r="E19" s="154">
        <v>5</v>
      </c>
      <c r="F19" s="154">
        <v>1</v>
      </c>
      <c r="G19" s="155">
        <v>0</v>
      </c>
      <c r="H19" s="156">
        <v>1711</v>
      </c>
      <c r="I19" s="158"/>
      <c r="J19" s="159"/>
    </row>
    <row r="20" spans="2:10" ht="15" thickBot="1">
      <c r="B20" s="122" t="s">
        <v>104</v>
      </c>
      <c r="C20" s="66">
        <f>SUM(C16:C19)</f>
        <v>241</v>
      </c>
      <c r="D20" s="160">
        <f>SUM(D16:D19)</f>
        <v>193</v>
      </c>
      <c r="E20" s="160">
        <f t="shared" ref="E20:J20" si="3">SUM(E16:E19)</f>
        <v>35</v>
      </c>
      <c r="F20" s="160">
        <f t="shared" si="3"/>
        <v>7</v>
      </c>
      <c r="G20" s="153">
        <f t="shared" si="3"/>
        <v>6</v>
      </c>
      <c r="H20" s="161">
        <f t="shared" si="3"/>
        <v>5915</v>
      </c>
      <c r="I20" s="152">
        <f t="shared" si="3"/>
        <v>26</v>
      </c>
      <c r="J20" s="153">
        <f t="shared" si="3"/>
        <v>772</v>
      </c>
    </row>
    <row r="21" spans="2:10" ht="15" thickBot="1"/>
    <row r="22" spans="2:10" ht="14.45" customHeight="1">
      <c r="B22" s="226" t="s">
        <v>145</v>
      </c>
      <c r="C22" s="229" t="s">
        <v>119</v>
      </c>
      <c r="D22" s="230"/>
      <c r="E22" s="230"/>
      <c r="F22" s="230"/>
      <c r="G22" s="231"/>
      <c r="H22" s="131" t="s">
        <v>120</v>
      </c>
      <c r="I22" s="229" t="s">
        <v>103</v>
      </c>
      <c r="J22" s="231"/>
    </row>
    <row r="23" spans="2:10" ht="32.1" customHeight="1">
      <c r="B23" s="227"/>
      <c r="C23" s="243" t="s">
        <v>121</v>
      </c>
      <c r="D23" s="245" t="s">
        <v>122</v>
      </c>
      <c r="E23" s="247" t="s">
        <v>123</v>
      </c>
      <c r="F23" s="247"/>
      <c r="G23" s="224"/>
      <c r="H23" s="248" t="s">
        <v>124</v>
      </c>
      <c r="I23" s="250" t="s">
        <v>125</v>
      </c>
      <c r="J23" s="224" t="s">
        <v>126</v>
      </c>
    </row>
    <row r="24" spans="2:10" ht="26.1">
      <c r="B24" s="228"/>
      <c r="C24" s="244"/>
      <c r="D24" s="246"/>
      <c r="E24" s="132" t="s">
        <v>127</v>
      </c>
      <c r="F24" s="132" t="s">
        <v>128</v>
      </c>
      <c r="G24" s="133" t="s">
        <v>129</v>
      </c>
      <c r="H24" s="249"/>
      <c r="I24" s="251"/>
      <c r="J24" s="225"/>
    </row>
    <row r="25" spans="2:10">
      <c r="B25" s="123" t="s">
        <v>130</v>
      </c>
      <c r="C25" s="44">
        <f>SUM(D25:G25)</f>
        <v>130</v>
      </c>
      <c r="D25" s="154">
        <v>100</v>
      </c>
      <c r="E25" s="154">
        <v>20</v>
      </c>
      <c r="F25" s="154">
        <v>5</v>
      </c>
      <c r="G25" s="155">
        <v>5</v>
      </c>
      <c r="H25" s="156">
        <v>3504</v>
      </c>
      <c r="I25" s="157">
        <v>17</v>
      </c>
      <c r="J25" s="155">
        <v>442</v>
      </c>
    </row>
    <row r="26" spans="2:10">
      <c r="B26" s="123" t="s">
        <v>131</v>
      </c>
      <c r="C26" s="44">
        <f t="shared" ref="C26:C28" si="4">SUM(D26:G26)</f>
        <v>20</v>
      </c>
      <c r="D26" s="154">
        <v>10</v>
      </c>
      <c r="E26" s="154">
        <v>8</v>
      </c>
      <c r="F26" s="154">
        <v>1</v>
      </c>
      <c r="G26" s="155">
        <v>1</v>
      </c>
      <c r="H26" s="156">
        <v>593</v>
      </c>
      <c r="I26" s="157">
        <v>5</v>
      </c>
      <c r="J26" s="155">
        <v>210</v>
      </c>
    </row>
    <row r="27" spans="2:10">
      <c r="B27" s="123" t="s">
        <v>132</v>
      </c>
      <c r="C27" s="44">
        <f t="shared" si="4"/>
        <v>5</v>
      </c>
      <c r="D27" s="154">
        <v>3</v>
      </c>
      <c r="E27" s="154">
        <v>2</v>
      </c>
      <c r="F27" s="154">
        <v>0</v>
      </c>
      <c r="G27" s="155">
        <v>0</v>
      </c>
      <c r="H27" s="156">
        <v>107</v>
      </c>
      <c r="I27" s="157">
        <v>4</v>
      </c>
      <c r="J27" s="155">
        <v>120</v>
      </c>
    </row>
    <row r="28" spans="2:10">
      <c r="B28" s="123" t="s">
        <v>133</v>
      </c>
      <c r="C28" s="44">
        <f t="shared" si="4"/>
        <v>86</v>
      </c>
      <c r="D28" s="154">
        <v>80</v>
      </c>
      <c r="E28" s="154">
        <v>5</v>
      </c>
      <c r="F28" s="154">
        <v>1</v>
      </c>
      <c r="G28" s="155">
        <v>0</v>
      </c>
      <c r="H28" s="156">
        <v>1711</v>
      </c>
      <c r="I28" s="158"/>
      <c r="J28" s="159"/>
    </row>
    <row r="29" spans="2:10" ht="15" thickBot="1">
      <c r="B29" s="124" t="s">
        <v>104</v>
      </c>
      <c r="C29" s="66">
        <f>SUM(C25:C28)</f>
        <v>241</v>
      </c>
      <c r="D29" s="160">
        <f>SUM(D25:D28)</f>
        <v>193</v>
      </c>
      <c r="E29" s="160">
        <f t="shared" ref="E29:J29" si="5">SUM(E25:E28)</f>
        <v>35</v>
      </c>
      <c r="F29" s="160">
        <f t="shared" si="5"/>
        <v>7</v>
      </c>
      <c r="G29" s="153">
        <f t="shared" si="5"/>
        <v>6</v>
      </c>
      <c r="H29" s="161">
        <f t="shared" si="5"/>
        <v>5915</v>
      </c>
      <c r="I29" s="152">
        <f t="shared" si="5"/>
        <v>26</v>
      </c>
      <c r="J29" s="153">
        <f t="shared" si="5"/>
        <v>772</v>
      </c>
    </row>
    <row r="31" spans="2:10" ht="15" thickBot="1"/>
    <row r="32" spans="2:10" ht="14.45" customHeight="1">
      <c r="B32" s="209" t="s">
        <v>146</v>
      </c>
      <c r="C32" s="212" t="s">
        <v>119</v>
      </c>
      <c r="D32" s="213"/>
      <c r="E32" s="213"/>
      <c r="F32" s="213"/>
      <c r="G32" s="214"/>
      <c r="H32" s="62" t="s">
        <v>120</v>
      </c>
      <c r="I32" s="212" t="s">
        <v>103</v>
      </c>
      <c r="J32" s="214"/>
    </row>
    <row r="33" spans="2:10" ht="32.1" customHeight="1">
      <c r="B33" s="210"/>
      <c r="C33" s="215" t="s">
        <v>121</v>
      </c>
      <c r="D33" s="216" t="s">
        <v>122</v>
      </c>
      <c r="E33" s="217" t="s">
        <v>123</v>
      </c>
      <c r="F33" s="217"/>
      <c r="G33" s="218"/>
      <c r="H33" s="219" t="s">
        <v>124</v>
      </c>
      <c r="I33" s="221" t="s">
        <v>125</v>
      </c>
      <c r="J33" s="223" t="s">
        <v>126</v>
      </c>
    </row>
    <row r="34" spans="2:10" ht="26.1">
      <c r="B34" s="211"/>
      <c r="C34" s="215"/>
      <c r="D34" s="216"/>
      <c r="E34" s="14" t="s">
        <v>127</v>
      </c>
      <c r="F34" s="14" t="s">
        <v>128</v>
      </c>
      <c r="G34" s="56" t="s">
        <v>129</v>
      </c>
      <c r="H34" s="220"/>
      <c r="I34" s="222"/>
      <c r="J34" s="218"/>
    </row>
    <row r="35" spans="2:10">
      <c r="B35" s="57" t="s">
        <v>130</v>
      </c>
      <c r="C35" s="115">
        <f>C7+C16+C25</f>
        <v>390</v>
      </c>
      <c r="D35" s="116">
        <f t="shared" ref="D35:J35" si="6">D7+D16+D25</f>
        <v>300</v>
      </c>
      <c r="E35" s="116">
        <f t="shared" si="6"/>
        <v>60</v>
      </c>
      <c r="F35" s="116">
        <f t="shared" si="6"/>
        <v>15</v>
      </c>
      <c r="G35" s="117">
        <f t="shared" si="6"/>
        <v>15</v>
      </c>
      <c r="H35" s="118">
        <f t="shared" si="6"/>
        <v>10512</v>
      </c>
      <c r="I35" s="44">
        <f t="shared" si="6"/>
        <v>51</v>
      </c>
      <c r="J35" s="44">
        <f t="shared" si="6"/>
        <v>1326</v>
      </c>
    </row>
    <row r="36" spans="2:10">
      <c r="B36" s="57" t="s">
        <v>131</v>
      </c>
      <c r="C36" s="115">
        <f t="shared" ref="C36:J38" si="7">C8+C17+C26</f>
        <v>60</v>
      </c>
      <c r="D36" s="116">
        <f t="shared" si="7"/>
        <v>30</v>
      </c>
      <c r="E36" s="116">
        <f t="shared" si="7"/>
        <v>24</v>
      </c>
      <c r="F36" s="116">
        <f t="shared" si="7"/>
        <v>3</v>
      </c>
      <c r="G36" s="117">
        <f t="shared" si="7"/>
        <v>3</v>
      </c>
      <c r="H36" s="118">
        <f t="shared" si="7"/>
        <v>1779</v>
      </c>
      <c r="I36" s="44">
        <f t="shared" si="7"/>
        <v>15</v>
      </c>
      <c r="J36" s="44">
        <f t="shared" si="7"/>
        <v>630</v>
      </c>
    </row>
    <row r="37" spans="2:10">
      <c r="B37" s="57" t="s">
        <v>132</v>
      </c>
      <c r="C37" s="115">
        <f t="shared" si="7"/>
        <v>15</v>
      </c>
      <c r="D37" s="116">
        <f t="shared" si="7"/>
        <v>9</v>
      </c>
      <c r="E37" s="116">
        <f t="shared" si="7"/>
        <v>6</v>
      </c>
      <c r="F37" s="116">
        <f t="shared" si="7"/>
        <v>0</v>
      </c>
      <c r="G37" s="117">
        <f t="shared" si="7"/>
        <v>0</v>
      </c>
      <c r="H37" s="118">
        <f t="shared" si="7"/>
        <v>321</v>
      </c>
      <c r="I37" s="44">
        <f t="shared" si="7"/>
        <v>12</v>
      </c>
      <c r="J37" s="44">
        <f t="shared" si="7"/>
        <v>360</v>
      </c>
    </row>
    <row r="38" spans="2:10">
      <c r="B38" s="57" t="s">
        <v>133</v>
      </c>
      <c r="C38" s="115">
        <f t="shared" si="7"/>
        <v>258</v>
      </c>
      <c r="D38" s="116">
        <f t="shared" si="7"/>
        <v>240</v>
      </c>
      <c r="E38" s="116">
        <f t="shared" si="7"/>
        <v>15</v>
      </c>
      <c r="F38" s="116">
        <f t="shared" si="7"/>
        <v>3</v>
      </c>
      <c r="G38" s="117">
        <f t="shared" si="7"/>
        <v>0</v>
      </c>
      <c r="H38" s="118">
        <f t="shared" si="7"/>
        <v>5133</v>
      </c>
      <c r="I38" s="58"/>
      <c r="J38" s="58"/>
    </row>
    <row r="39" spans="2:10" ht="15" thickBot="1">
      <c r="B39" s="67" t="s">
        <v>104</v>
      </c>
      <c r="C39" s="119">
        <f>SUM(C35:C38)</f>
        <v>723</v>
      </c>
      <c r="D39" s="149">
        <f>SUM(D35:D38)</f>
        <v>579</v>
      </c>
      <c r="E39" s="149">
        <f t="shared" ref="E39:J39" si="8">SUM(E35:E38)</f>
        <v>105</v>
      </c>
      <c r="F39" s="149">
        <f t="shared" si="8"/>
        <v>21</v>
      </c>
      <c r="G39" s="150">
        <f t="shared" si="8"/>
        <v>18</v>
      </c>
      <c r="H39" s="151">
        <f t="shared" si="8"/>
        <v>17745</v>
      </c>
      <c r="I39" s="152">
        <f t="shared" si="8"/>
        <v>78</v>
      </c>
      <c r="J39" s="153">
        <f t="shared" si="8"/>
        <v>2316</v>
      </c>
    </row>
  </sheetData>
  <mergeCells count="36">
    <mergeCell ref="B22:B24"/>
    <mergeCell ref="C22:G22"/>
    <mergeCell ref="I22:J22"/>
    <mergeCell ref="C23:C24"/>
    <mergeCell ref="D23:D24"/>
    <mergeCell ref="E23:G23"/>
    <mergeCell ref="H23:H24"/>
    <mergeCell ref="I23:I24"/>
    <mergeCell ref="J23:J24"/>
    <mergeCell ref="B13:B15"/>
    <mergeCell ref="C13:G13"/>
    <mergeCell ref="I13:J13"/>
    <mergeCell ref="C14:C15"/>
    <mergeCell ref="D14:D15"/>
    <mergeCell ref="E14:G14"/>
    <mergeCell ref="H14:H15"/>
    <mergeCell ref="I14:I15"/>
    <mergeCell ref="J14:J15"/>
    <mergeCell ref="B4:B6"/>
    <mergeCell ref="C4:G4"/>
    <mergeCell ref="I4:J4"/>
    <mergeCell ref="C5:C6"/>
    <mergeCell ref="D5:D6"/>
    <mergeCell ref="E5:G5"/>
    <mergeCell ref="H5:H6"/>
    <mergeCell ref="I5:I6"/>
    <mergeCell ref="J5:J6"/>
    <mergeCell ref="B32:B34"/>
    <mergeCell ref="C32:G32"/>
    <mergeCell ref="I32:J32"/>
    <mergeCell ref="C33:C34"/>
    <mergeCell ref="D33:D34"/>
    <mergeCell ref="E33:G33"/>
    <mergeCell ref="H33:H34"/>
    <mergeCell ref="I33:I34"/>
    <mergeCell ref="J33:J34"/>
  </mergeCells>
  <pageMargins left="0.70866141732283472" right="0.70866141732283472" top="0.74803149606299213" bottom="0.74803149606299213" header="0.31496062992125984" footer="0.31496062992125984"/>
  <pageSetup paperSize="9" scale="85" fitToHeight="0" orientation="landscape" r:id="rId1"/>
  <headerFooter>
    <oddFooter>&amp;A</oddFooter>
  </headerFooter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0ECB936-C8B1-4460-A70F-1DCF667B3793}">
  <sheetPr>
    <tabColor rgb="FF92D050"/>
    <pageSetUpPr fitToPage="1"/>
  </sheetPr>
  <dimension ref="A1:J61"/>
  <sheetViews>
    <sheetView zoomScale="80" zoomScaleNormal="80" workbookViewId="0"/>
  </sheetViews>
  <sheetFormatPr defaultColWidth="14.42578125" defaultRowHeight="14.45"/>
  <cols>
    <col min="1" max="1" width="5.5703125" style="1" customWidth="1"/>
    <col min="2" max="2" width="28.5703125" style="1" customWidth="1"/>
    <col min="3" max="4" width="21.5703125" style="1" customWidth="1"/>
    <col min="5" max="7" width="10.5703125" style="1" customWidth="1"/>
    <col min="8" max="8" width="13.5703125" style="1" customWidth="1"/>
    <col min="9" max="10" width="14.5703125" style="1" customWidth="1"/>
    <col min="11" max="16384" width="14.42578125" style="1"/>
  </cols>
  <sheetData>
    <row r="1" spans="1:10" ht="18.600000000000001">
      <c r="A1" s="53" t="s">
        <v>147</v>
      </c>
      <c r="B1" s="2" t="s">
        <v>117</v>
      </c>
    </row>
    <row r="2" spans="1:10" ht="18.600000000000001">
      <c r="A2" s="3"/>
      <c r="B2" s="2" t="s">
        <v>148</v>
      </c>
    </row>
    <row r="3" spans="1:10" ht="15" thickBot="1">
      <c r="B3" s="3"/>
    </row>
    <row r="4" spans="1:10">
      <c r="B4" s="255" t="s">
        <v>149</v>
      </c>
      <c r="C4" s="252" t="s">
        <v>119</v>
      </c>
      <c r="D4" s="253"/>
      <c r="E4" s="253"/>
      <c r="F4" s="253"/>
      <c r="G4" s="254"/>
      <c r="H4" s="50" t="s">
        <v>120</v>
      </c>
      <c r="I4" s="252" t="s">
        <v>103</v>
      </c>
      <c r="J4" s="254"/>
    </row>
    <row r="5" spans="1:10" ht="32.1" customHeight="1">
      <c r="B5" s="256"/>
      <c r="C5" s="232" t="s">
        <v>121</v>
      </c>
      <c r="D5" s="234" t="s">
        <v>122</v>
      </c>
      <c r="E5" s="240" t="s">
        <v>123</v>
      </c>
      <c r="F5" s="240"/>
      <c r="G5" s="238"/>
      <c r="H5" s="236" t="s">
        <v>124</v>
      </c>
      <c r="I5" s="241" t="s">
        <v>125</v>
      </c>
      <c r="J5" s="238" t="s">
        <v>126</v>
      </c>
    </row>
    <row r="6" spans="1:10" ht="26.1">
      <c r="B6" s="257"/>
      <c r="C6" s="233"/>
      <c r="D6" s="235"/>
      <c r="E6" s="51" t="s">
        <v>127</v>
      </c>
      <c r="F6" s="51" t="s">
        <v>128</v>
      </c>
      <c r="G6" s="52" t="s">
        <v>129</v>
      </c>
      <c r="H6" s="237"/>
      <c r="I6" s="242"/>
      <c r="J6" s="239"/>
    </row>
    <row r="7" spans="1:10">
      <c r="B7" s="113" t="s">
        <v>130</v>
      </c>
      <c r="C7" s="44">
        <f>SUM(D7:G7)</f>
        <v>130</v>
      </c>
      <c r="D7" s="154">
        <v>100</v>
      </c>
      <c r="E7" s="154">
        <v>20</v>
      </c>
      <c r="F7" s="154">
        <v>5</v>
      </c>
      <c r="G7" s="155">
        <v>5</v>
      </c>
      <c r="H7" s="156">
        <v>3504</v>
      </c>
      <c r="I7" s="157">
        <v>17</v>
      </c>
      <c r="J7" s="155">
        <v>442</v>
      </c>
    </row>
    <row r="8" spans="1:10">
      <c r="B8" s="113" t="s">
        <v>131</v>
      </c>
      <c r="C8" s="44">
        <f t="shared" ref="C8:C10" si="0">SUM(D8:G8)</f>
        <v>20</v>
      </c>
      <c r="D8" s="154">
        <v>10</v>
      </c>
      <c r="E8" s="154">
        <v>8</v>
      </c>
      <c r="F8" s="154">
        <v>1</v>
      </c>
      <c r="G8" s="155">
        <v>1</v>
      </c>
      <c r="H8" s="156">
        <v>593</v>
      </c>
      <c r="I8" s="157">
        <v>5</v>
      </c>
      <c r="J8" s="155">
        <v>210</v>
      </c>
    </row>
    <row r="9" spans="1:10">
      <c r="B9" s="113" t="s">
        <v>132</v>
      </c>
      <c r="C9" s="44">
        <f t="shared" si="0"/>
        <v>5</v>
      </c>
      <c r="D9" s="154">
        <v>3</v>
      </c>
      <c r="E9" s="154">
        <v>2</v>
      </c>
      <c r="F9" s="154">
        <v>0</v>
      </c>
      <c r="G9" s="155">
        <v>0</v>
      </c>
      <c r="H9" s="156">
        <v>107</v>
      </c>
      <c r="I9" s="157">
        <v>4</v>
      </c>
      <c r="J9" s="155">
        <v>120</v>
      </c>
    </row>
    <row r="10" spans="1:10">
      <c r="B10" s="113" t="s">
        <v>133</v>
      </c>
      <c r="C10" s="44">
        <f t="shared" si="0"/>
        <v>86</v>
      </c>
      <c r="D10" s="154">
        <v>80</v>
      </c>
      <c r="E10" s="154">
        <v>5</v>
      </c>
      <c r="F10" s="154">
        <v>1</v>
      </c>
      <c r="G10" s="155">
        <v>0</v>
      </c>
      <c r="H10" s="156">
        <v>1711</v>
      </c>
      <c r="I10" s="158"/>
      <c r="J10" s="159"/>
    </row>
    <row r="11" spans="1:10" ht="15" thickBot="1">
      <c r="B11" s="114" t="s">
        <v>104</v>
      </c>
      <c r="C11" s="66">
        <f>SUM(C7:C10)</f>
        <v>241</v>
      </c>
      <c r="D11" s="160">
        <f>SUM(D7:D10)</f>
        <v>193</v>
      </c>
      <c r="E11" s="160">
        <f t="shared" ref="E11:J11" si="1">SUM(E7:E10)</f>
        <v>35</v>
      </c>
      <c r="F11" s="160">
        <f t="shared" si="1"/>
        <v>7</v>
      </c>
      <c r="G11" s="153">
        <f t="shared" si="1"/>
        <v>6</v>
      </c>
      <c r="H11" s="161">
        <f t="shared" si="1"/>
        <v>5915</v>
      </c>
      <c r="I11" s="152">
        <f t="shared" si="1"/>
        <v>26</v>
      </c>
      <c r="J11" s="153">
        <f t="shared" si="1"/>
        <v>772</v>
      </c>
    </row>
    <row r="12" spans="1:10" ht="15" thickBot="1"/>
    <row r="13" spans="1:10" ht="14.45" customHeight="1">
      <c r="B13" s="258" t="s">
        <v>150</v>
      </c>
      <c r="C13" s="261" t="s">
        <v>119</v>
      </c>
      <c r="D13" s="262"/>
      <c r="E13" s="262"/>
      <c r="F13" s="262"/>
      <c r="G13" s="263"/>
      <c r="H13" s="128" t="s">
        <v>120</v>
      </c>
      <c r="I13" s="261" t="s">
        <v>103</v>
      </c>
      <c r="J13" s="263"/>
    </row>
    <row r="14" spans="1:10" ht="32.1" customHeight="1">
      <c r="B14" s="259"/>
      <c r="C14" s="264" t="s">
        <v>121</v>
      </c>
      <c r="D14" s="266" t="s">
        <v>122</v>
      </c>
      <c r="E14" s="268" t="s">
        <v>123</v>
      </c>
      <c r="F14" s="268"/>
      <c r="G14" s="269"/>
      <c r="H14" s="270" t="s">
        <v>124</v>
      </c>
      <c r="I14" s="272" t="s">
        <v>125</v>
      </c>
      <c r="J14" s="269" t="s">
        <v>126</v>
      </c>
    </row>
    <row r="15" spans="1:10" ht="26.1" customHeight="1">
      <c r="B15" s="260"/>
      <c r="C15" s="265"/>
      <c r="D15" s="267"/>
      <c r="E15" s="129" t="s">
        <v>127</v>
      </c>
      <c r="F15" s="129" t="s">
        <v>128</v>
      </c>
      <c r="G15" s="130" t="s">
        <v>129</v>
      </c>
      <c r="H15" s="271"/>
      <c r="I15" s="273"/>
      <c r="J15" s="274"/>
    </row>
    <row r="16" spans="1:10">
      <c r="B16" s="121" t="s">
        <v>130</v>
      </c>
      <c r="C16" s="44">
        <f>SUM(D16:G16)</f>
        <v>130</v>
      </c>
      <c r="D16" s="154">
        <v>100</v>
      </c>
      <c r="E16" s="154">
        <v>20</v>
      </c>
      <c r="F16" s="154">
        <v>5</v>
      </c>
      <c r="G16" s="155">
        <v>5</v>
      </c>
      <c r="H16" s="156">
        <v>3504</v>
      </c>
      <c r="I16" s="157">
        <v>17</v>
      </c>
      <c r="J16" s="155">
        <v>442</v>
      </c>
    </row>
    <row r="17" spans="2:10">
      <c r="B17" s="121" t="s">
        <v>131</v>
      </c>
      <c r="C17" s="44">
        <f t="shared" ref="C17:C19" si="2">SUM(D17:G17)</f>
        <v>20</v>
      </c>
      <c r="D17" s="154">
        <v>10</v>
      </c>
      <c r="E17" s="154">
        <v>8</v>
      </c>
      <c r="F17" s="154">
        <v>1</v>
      </c>
      <c r="G17" s="155">
        <v>1</v>
      </c>
      <c r="H17" s="156">
        <v>593</v>
      </c>
      <c r="I17" s="157">
        <v>5</v>
      </c>
      <c r="J17" s="155">
        <v>210</v>
      </c>
    </row>
    <row r="18" spans="2:10">
      <c r="B18" s="121" t="s">
        <v>132</v>
      </c>
      <c r="C18" s="44">
        <f t="shared" si="2"/>
        <v>5</v>
      </c>
      <c r="D18" s="154">
        <v>3</v>
      </c>
      <c r="E18" s="154">
        <v>2</v>
      </c>
      <c r="F18" s="154">
        <v>0</v>
      </c>
      <c r="G18" s="155">
        <v>0</v>
      </c>
      <c r="H18" s="156">
        <v>107</v>
      </c>
      <c r="I18" s="157">
        <v>4</v>
      </c>
      <c r="J18" s="155">
        <v>120</v>
      </c>
    </row>
    <row r="19" spans="2:10">
      <c r="B19" s="121" t="s">
        <v>133</v>
      </c>
      <c r="C19" s="44">
        <f t="shared" si="2"/>
        <v>86</v>
      </c>
      <c r="D19" s="154">
        <v>80</v>
      </c>
      <c r="E19" s="154">
        <v>5</v>
      </c>
      <c r="F19" s="154">
        <v>1</v>
      </c>
      <c r="G19" s="155">
        <v>0</v>
      </c>
      <c r="H19" s="156">
        <v>1711</v>
      </c>
      <c r="I19" s="158"/>
      <c r="J19" s="159"/>
    </row>
    <row r="20" spans="2:10" ht="15" thickBot="1">
      <c r="B20" s="122" t="s">
        <v>104</v>
      </c>
      <c r="C20" s="66">
        <f>SUM(C16:C19)</f>
        <v>241</v>
      </c>
      <c r="D20" s="160">
        <f>SUM(D16:D19)</f>
        <v>193</v>
      </c>
      <c r="E20" s="160">
        <f t="shared" ref="E20:J20" si="3">SUM(E16:E19)</f>
        <v>35</v>
      </c>
      <c r="F20" s="160">
        <f t="shared" si="3"/>
        <v>7</v>
      </c>
      <c r="G20" s="153">
        <f t="shared" si="3"/>
        <v>6</v>
      </c>
      <c r="H20" s="161">
        <f t="shared" si="3"/>
        <v>5915</v>
      </c>
      <c r="I20" s="152">
        <f t="shared" si="3"/>
        <v>26</v>
      </c>
      <c r="J20" s="153">
        <f t="shared" si="3"/>
        <v>772</v>
      </c>
    </row>
    <row r="21" spans="2:10" ht="15" thickBot="1"/>
    <row r="22" spans="2:10" ht="14.45" customHeight="1">
      <c r="B22" s="226" t="s">
        <v>151</v>
      </c>
      <c r="C22" s="229" t="s">
        <v>119</v>
      </c>
      <c r="D22" s="230"/>
      <c r="E22" s="230"/>
      <c r="F22" s="230"/>
      <c r="G22" s="231"/>
      <c r="H22" s="131" t="s">
        <v>120</v>
      </c>
      <c r="I22" s="229" t="s">
        <v>103</v>
      </c>
      <c r="J22" s="231"/>
    </row>
    <row r="23" spans="2:10" ht="32.1" customHeight="1">
      <c r="B23" s="227"/>
      <c r="C23" s="243" t="s">
        <v>121</v>
      </c>
      <c r="D23" s="245" t="s">
        <v>122</v>
      </c>
      <c r="E23" s="247" t="s">
        <v>123</v>
      </c>
      <c r="F23" s="247"/>
      <c r="G23" s="224"/>
      <c r="H23" s="248" t="s">
        <v>124</v>
      </c>
      <c r="I23" s="250" t="s">
        <v>125</v>
      </c>
      <c r="J23" s="224" t="s">
        <v>126</v>
      </c>
    </row>
    <row r="24" spans="2:10" ht="26.1">
      <c r="B24" s="228"/>
      <c r="C24" s="244"/>
      <c r="D24" s="246"/>
      <c r="E24" s="132" t="s">
        <v>127</v>
      </c>
      <c r="F24" s="132" t="s">
        <v>128</v>
      </c>
      <c r="G24" s="133" t="s">
        <v>129</v>
      </c>
      <c r="H24" s="249"/>
      <c r="I24" s="251"/>
      <c r="J24" s="225"/>
    </row>
    <row r="25" spans="2:10">
      <c r="B25" s="123" t="s">
        <v>130</v>
      </c>
      <c r="C25" s="44">
        <f>SUM(D25:G25)</f>
        <v>130</v>
      </c>
      <c r="D25" s="154">
        <v>100</v>
      </c>
      <c r="E25" s="154">
        <v>20</v>
      </c>
      <c r="F25" s="154">
        <v>5</v>
      </c>
      <c r="G25" s="155">
        <v>5</v>
      </c>
      <c r="H25" s="156">
        <v>3504</v>
      </c>
      <c r="I25" s="157">
        <v>17</v>
      </c>
      <c r="J25" s="155">
        <v>442</v>
      </c>
    </row>
    <row r="26" spans="2:10">
      <c r="B26" s="123" t="s">
        <v>131</v>
      </c>
      <c r="C26" s="44">
        <f t="shared" ref="C26:C28" si="4">SUM(D26:G26)</f>
        <v>20</v>
      </c>
      <c r="D26" s="154">
        <v>10</v>
      </c>
      <c r="E26" s="154">
        <v>8</v>
      </c>
      <c r="F26" s="154">
        <v>1</v>
      </c>
      <c r="G26" s="155">
        <v>1</v>
      </c>
      <c r="H26" s="156">
        <v>593</v>
      </c>
      <c r="I26" s="157">
        <v>5</v>
      </c>
      <c r="J26" s="155">
        <v>210</v>
      </c>
    </row>
    <row r="27" spans="2:10">
      <c r="B27" s="123" t="s">
        <v>132</v>
      </c>
      <c r="C27" s="44">
        <f t="shared" si="4"/>
        <v>5</v>
      </c>
      <c r="D27" s="154">
        <v>3</v>
      </c>
      <c r="E27" s="154">
        <v>2</v>
      </c>
      <c r="F27" s="154">
        <v>0</v>
      </c>
      <c r="G27" s="155">
        <v>0</v>
      </c>
      <c r="H27" s="156">
        <v>107</v>
      </c>
      <c r="I27" s="157">
        <v>4</v>
      </c>
      <c r="J27" s="155">
        <v>120</v>
      </c>
    </row>
    <row r="28" spans="2:10">
      <c r="B28" s="123" t="s">
        <v>133</v>
      </c>
      <c r="C28" s="44">
        <f t="shared" si="4"/>
        <v>86</v>
      </c>
      <c r="D28" s="154">
        <v>80</v>
      </c>
      <c r="E28" s="154">
        <v>5</v>
      </c>
      <c r="F28" s="154">
        <v>1</v>
      </c>
      <c r="G28" s="155">
        <v>0</v>
      </c>
      <c r="H28" s="156">
        <v>1711</v>
      </c>
      <c r="I28" s="158"/>
      <c r="J28" s="159"/>
    </row>
    <row r="29" spans="2:10" ht="15" thickBot="1">
      <c r="B29" s="124" t="s">
        <v>104</v>
      </c>
      <c r="C29" s="66">
        <f>SUM(C25:C28)</f>
        <v>241</v>
      </c>
      <c r="D29" s="160">
        <f>SUM(D25:D28)</f>
        <v>193</v>
      </c>
      <c r="E29" s="160">
        <f t="shared" ref="E29:J29" si="5">SUM(E25:E28)</f>
        <v>35</v>
      </c>
      <c r="F29" s="160">
        <f t="shared" si="5"/>
        <v>7</v>
      </c>
      <c r="G29" s="153">
        <f t="shared" si="5"/>
        <v>6</v>
      </c>
      <c r="H29" s="161">
        <f t="shared" si="5"/>
        <v>5915</v>
      </c>
      <c r="I29" s="152">
        <f t="shared" si="5"/>
        <v>26</v>
      </c>
      <c r="J29" s="153">
        <f t="shared" si="5"/>
        <v>772</v>
      </c>
    </row>
    <row r="30" spans="2:10" ht="15" thickBot="1"/>
    <row r="31" spans="2:10" ht="14.45" customHeight="1">
      <c r="B31" s="280" t="s">
        <v>152</v>
      </c>
      <c r="C31" s="283" t="s">
        <v>119</v>
      </c>
      <c r="D31" s="284"/>
      <c r="E31" s="284"/>
      <c r="F31" s="284"/>
      <c r="G31" s="285"/>
      <c r="H31" s="136" t="s">
        <v>120</v>
      </c>
      <c r="I31" s="283" t="s">
        <v>103</v>
      </c>
      <c r="J31" s="285"/>
    </row>
    <row r="32" spans="2:10" ht="32.1" customHeight="1">
      <c r="B32" s="281"/>
      <c r="C32" s="286" t="s">
        <v>121</v>
      </c>
      <c r="D32" s="288" t="s">
        <v>122</v>
      </c>
      <c r="E32" s="290" t="s">
        <v>123</v>
      </c>
      <c r="F32" s="290"/>
      <c r="G32" s="291"/>
      <c r="H32" s="292" t="s">
        <v>124</v>
      </c>
      <c r="I32" s="294" t="s">
        <v>125</v>
      </c>
      <c r="J32" s="291" t="s">
        <v>126</v>
      </c>
    </row>
    <row r="33" spans="2:10" ht="26.1">
      <c r="B33" s="282"/>
      <c r="C33" s="287"/>
      <c r="D33" s="289"/>
      <c r="E33" s="137" t="s">
        <v>127</v>
      </c>
      <c r="F33" s="137" t="s">
        <v>128</v>
      </c>
      <c r="G33" s="138" t="s">
        <v>129</v>
      </c>
      <c r="H33" s="293"/>
      <c r="I33" s="295"/>
      <c r="J33" s="296"/>
    </row>
    <row r="34" spans="2:10">
      <c r="B34" s="134" t="s">
        <v>130</v>
      </c>
      <c r="C34" s="44">
        <f>SUM(D34:G34)</f>
        <v>130</v>
      </c>
      <c r="D34" s="154">
        <v>100</v>
      </c>
      <c r="E34" s="154">
        <v>20</v>
      </c>
      <c r="F34" s="154">
        <v>5</v>
      </c>
      <c r="G34" s="155">
        <v>5</v>
      </c>
      <c r="H34" s="156">
        <v>3504</v>
      </c>
      <c r="I34" s="157">
        <v>17</v>
      </c>
      <c r="J34" s="155">
        <v>442</v>
      </c>
    </row>
    <row r="35" spans="2:10">
      <c r="B35" s="134" t="s">
        <v>131</v>
      </c>
      <c r="C35" s="44">
        <f t="shared" ref="C35:C37" si="6">SUM(D35:G35)</f>
        <v>20</v>
      </c>
      <c r="D35" s="154">
        <v>10</v>
      </c>
      <c r="E35" s="154">
        <v>8</v>
      </c>
      <c r="F35" s="154">
        <v>1</v>
      </c>
      <c r="G35" s="155">
        <v>1</v>
      </c>
      <c r="H35" s="156">
        <v>593</v>
      </c>
      <c r="I35" s="157">
        <v>5</v>
      </c>
      <c r="J35" s="155">
        <v>210</v>
      </c>
    </row>
    <row r="36" spans="2:10">
      <c r="B36" s="134" t="s">
        <v>132</v>
      </c>
      <c r="C36" s="44">
        <f t="shared" si="6"/>
        <v>5</v>
      </c>
      <c r="D36" s="154">
        <v>3</v>
      </c>
      <c r="E36" s="154">
        <v>2</v>
      </c>
      <c r="F36" s="154">
        <v>0</v>
      </c>
      <c r="G36" s="155">
        <v>0</v>
      </c>
      <c r="H36" s="156">
        <v>107</v>
      </c>
      <c r="I36" s="157">
        <v>4</v>
      </c>
      <c r="J36" s="155">
        <v>120</v>
      </c>
    </row>
    <row r="37" spans="2:10">
      <c r="B37" s="134" t="s">
        <v>133</v>
      </c>
      <c r="C37" s="44">
        <f t="shared" si="6"/>
        <v>86</v>
      </c>
      <c r="D37" s="154">
        <v>80</v>
      </c>
      <c r="E37" s="154">
        <v>5</v>
      </c>
      <c r="F37" s="154">
        <v>1</v>
      </c>
      <c r="G37" s="155">
        <v>0</v>
      </c>
      <c r="H37" s="156">
        <v>1711</v>
      </c>
      <c r="I37" s="158"/>
      <c r="J37" s="159"/>
    </row>
    <row r="38" spans="2:10" ht="15" thickBot="1">
      <c r="B38" s="135" t="s">
        <v>104</v>
      </c>
      <c r="C38" s="66">
        <f>SUM(C34:C37)</f>
        <v>241</v>
      </c>
      <c r="D38" s="160">
        <f>SUM(D34:D37)</f>
        <v>193</v>
      </c>
      <c r="E38" s="160">
        <f t="shared" ref="E38" si="7">SUM(E34:E37)</f>
        <v>35</v>
      </c>
      <c r="F38" s="160">
        <f t="shared" ref="F38" si="8">SUM(F34:F37)</f>
        <v>7</v>
      </c>
      <c r="G38" s="153">
        <f t="shared" ref="G38" si="9">SUM(G34:G37)</f>
        <v>6</v>
      </c>
      <c r="H38" s="161">
        <f t="shared" ref="H38" si="10">SUM(H34:H37)</f>
        <v>5915</v>
      </c>
      <c r="I38" s="152">
        <f t="shared" ref="I38" si="11">SUM(I34:I37)</f>
        <v>26</v>
      </c>
      <c r="J38" s="153">
        <f t="shared" ref="J38" si="12">SUM(J34:J37)</f>
        <v>772</v>
      </c>
    </row>
    <row r="39" spans="2:10">
      <c r="B39" s="59"/>
      <c r="C39" s="60"/>
      <c r="D39" s="61"/>
      <c r="E39" s="61"/>
      <c r="F39" s="61"/>
      <c r="G39" s="61"/>
      <c r="H39" s="61"/>
      <c r="I39" s="61"/>
      <c r="J39" s="61"/>
    </row>
    <row r="40" spans="2:10" ht="15" thickBot="1">
      <c r="B40" s="59"/>
      <c r="C40" s="60"/>
      <c r="D40" s="61"/>
      <c r="E40" s="61"/>
      <c r="F40" s="61"/>
      <c r="G40" s="61"/>
      <c r="H40" s="61"/>
      <c r="I40" s="61"/>
      <c r="J40" s="61"/>
    </row>
    <row r="41" spans="2:10" ht="14.45" customHeight="1">
      <c r="B41" s="209" t="s">
        <v>153</v>
      </c>
      <c r="C41" s="212" t="s">
        <v>119</v>
      </c>
      <c r="D41" s="213"/>
      <c r="E41" s="213"/>
      <c r="F41" s="213"/>
      <c r="G41" s="214"/>
      <c r="H41" s="62" t="s">
        <v>120</v>
      </c>
      <c r="I41" s="212" t="s">
        <v>103</v>
      </c>
      <c r="J41" s="214"/>
    </row>
    <row r="42" spans="2:10" ht="32.1" customHeight="1">
      <c r="B42" s="210"/>
      <c r="C42" s="215" t="s">
        <v>121</v>
      </c>
      <c r="D42" s="216" t="s">
        <v>122</v>
      </c>
      <c r="E42" s="217" t="s">
        <v>123</v>
      </c>
      <c r="F42" s="217"/>
      <c r="G42" s="218"/>
      <c r="H42" s="219" t="s">
        <v>124</v>
      </c>
      <c r="I42" s="221" t="s">
        <v>125</v>
      </c>
      <c r="J42" s="223" t="s">
        <v>126</v>
      </c>
    </row>
    <row r="43" spans="2:10" ht="26.1">
      <c r="B43" s="211"/>
      <c r="C43" s="215"/>
      <c r="D43" s="216"/>
      <c r="E43" s="14" t="s">
        <v>127</v>
      </c>
      <c r="F43" s="14" t="s">
        <v>128</v>
      </c>
      <c r="G43" s="56" t="s">
        <v>129</v>
      </c>
      <c r="H43" s="220"/>
      <c r="I43" s="222"/>
      <c r="J43" s="218"/>
    </row>
    <row r="44" spans="2:10">
      <c r="B44" s="57" t="s">
        <v>130</v>
      </c>
      <c r="C44" s="44">
        <f>C7+C16</f>
        <v>260</v>
      </c>
      <c r="D44" s="64">
        <f t="shared" ref="D44:J44" si="13">D7+D16</f>
        <v>200</v>
      </c>
      <c r="E44" s="64">
        <f t="shared" si="13"/>
        <v>40</v>
      </c>
      <c r="F44" s="64">
        <f t="shared" si="13"/>
        <v>10</v>
      </c>
      <c r="G44" s="65">
        <f t="shared" si="13"/>
        <v>10</v>
      </c>
      <c r="H44" s="63">
        <f t="shared" si="13"/>
        <v>7008</v>
      </c>
      <c r="I44" s="44">
        <f t="shared" si="13"/>
        <v>34</v>
      </c>
      <c r="J44" s="44">
        <f t="shared" si="13"/>
        <v>884</v>
      </c>
    </row>
    <row r="45" spans="2:10">
      <c r="B45" s="57" t="s">
        <v>131</v>
      </c>
      <c r="C45" s="44">
        <f t="shared" ref="C45:J47" si="14">C8+C17</f>
        <v>40</v>
      </c>
      <c r="D45" s="64">
        <f t="shared" si="14"/>
        <v>20</v>
      </c>
      <c r="E45" s="64">
        <f t="shared" si="14"/>
        <v>16</v>
      </c>
      <c r="F45" s="64">
        <f t="shared" si="14"/>
        <v>2</v>
      </c>
      <c r="G45" s="65">
        <f t="shared" si="14"/>
        <v>2</v>
      </c>
      <c r="H45" s="63">
        <f t="shared" si="14"/>
        <v>1186</v>
      </c>
      <c r="I45" s="44">
        <f t="shared" si="14"/>
        <v>10</v>
      </c>
      <c r="J45" s="44">
        <f t="shared" si="14"/>
        <v>420</v>
      </c>
    </row>
    <row r="46" spans="2:10">
      <c r="B46" s="57" t="s">
        <v>132</v>
      </c>
      <c r="C46" s="44">
        <f t="shared" si="14"/>
        <v>10</v>
      </c>
      <c r="D46" s="64">
        <f t="shared" si="14"/>
        <v>6</v>
      </c>
      <c r="E46" s="64">
        <f t="shared" si="14"/>
        <v>4</v>
      </c>
      <c r="F46" s="64">
        <f t="shared" si="14"/>
        <v>0</v>
      </c>
      <c r="G46" s="65">
        <f t="shared" si="14"/>
        <v>0</v>
      </c>
      <c r="H46" s="63">
        <f t="shared" si="14"/>
        <v>214</v>
      </c>
      <c r="I46" s="44">
        <f t="shared" si="14"/>
        <v>8</v>
      </c>
      <c r="J46" s="44">
        <f t="shared" si="14"/>
        <v>240</v>
      </c>
    </row>
    <row r="47" spans="2:10">
      <c r="B47" s="57" t="s">
        <v>133</v>
      </c>
      <c r="C47" s="44">
        <f t="shared" si="14"/>
        <v>172</v>
      </c>
      <c r="D47" s="64">
        <f t="shared" si="14"/>
        <v>160</v>
      </c>
      <c r="E47" s="64">
        <f t="shared" si="14"/>
        <v>10</v>
      </c>
      <c r="F47" s="64">
        <f t="shared" si="14"/>
        <v>2</v>
      </c>
      <c r="G47" s="65">
        <f t="shared" si="14"/>
        <v>0</v>
      </c>
      <c r="H47" s="63">
        <f t="shared" si="14"/>
        <v>3422</v>
      </c>
      <c r="I47" s="58"/>
      <c r="J47" s="58"/>
    </row>
    <row r="48" spans="2:10" ht="15" thickBot="1">
      <c r="B48" s="67" t="s">
        <v>104</v>
      </c>
      <c r="C48" s="66">
        <f>SUM(C44:C47)</f>
        <v>482</v>
      </c>
      <c r="D48" s="160">
        <f>SUM(D44:D47)</f>
        <v>386</v>
      </c>
      <c r="E48" s="160">
        <f t="shared" ref="E48:J48" si="15">SUM(E44:E47)</f>
        <v>70</v>
      </c>
      <c r="F48" s="160">
        <f t="shared" si="15"/>
        <v>14</v>
      </c>
      <c r="G48" s="153">
        <f t="shared" si="15"/>
        <v>12</v>
      </c>
      <c r="H48" s="163">
        <f t="shared" si="15"/>
        <v>11830</v>
      </c>
      <c r="I48" s="152">
        <f t="shared" si="15"/>
        <v>52</v>
      </c>
      <c r="J48" s="153">
        <f t="shared" si="15"/>
        <v>1544</v>
      </c>
    </row>
    <row r="49" spans="2:10" ht="15" thickBot="1">
      <c r="B49" s="59"/>
      <c r="C49" s="60"/>
      <c r="D49" s="61"/>
      <c r="E49" s="61"/>
      <c r="F49" s="61"/>
      <c r="G49" s="61"/>
      <c r="H49" s="61"/>
      <c r="I49" s="61"/>
      <c r="J49" s="61"/>
    </row>
    <row r="50" spans="2:10">
      <c r="B50" s="209" t="s">
        <v>154</v>
      </c>
      <c r="C50" s="212" t="s">
        <v>119</v>
      </c>
      <c r="D50" s="213"/>
      <c r="E50" s="213"/>
      <c r="F50" s="213"/>
      <c r="G50" s="214"/>
      <c r="H50" s="62" t="s">
        <v>120</v>
      </c>
      <c r="I50" s="212" t="s">
        <v>103</v>
      </c>
      <c r="J50" s="214"/>
    </row>
    <row r="51" spans="2:10">
      <c r="B51" s="210"/>
      <c r="C51" s="215" t="s">
        <v>121</v>
      </c>
      <c r="D51" s="216" t="s">
        <v>122</v>
      </c>
      <c r="E51" s="217" t="s">
        <v>123</v>
      </c>
      <c r="F51" s="217"/>
      <c r="G51" s="218"/>
      <c r="H51" s="219" t="s">
        <v>124</v>
      </c>
      <c r="I51" s="221" t="s">
        <v>125</v>
      </c>
      <c r="J51" s="223" t="s">
        <v>126</v>
      </c>
    </row>
    <row r="52" spans="2:10" ht="26.1">
      <c r="B52" s="211"/>
      <c r="C52" s="215"/>
      <c r="D52" s="216"/>
      <c r="E52" s="14" t="s">
        <v>127</v>
      </c>
      <c r="F52" s="14" t="s">
        <v>128</v>
      </c>
      <c r="G52" s="56" t="s">
        <v>129</v>
      </c>
      <c r="H52" s="220"/>
      <c r="I52" s="222"/>
      <c r="J52" s="218"/>
    </row>
    <row r="53" spans="2:10">
      <c r="B53" s="57" t="s">
        <v>130</v>
      </c>
      <c r="C53" s="44">
        <f>C25+C34</f>
        <v>260</v>
      </c>
      <c r="D53" s="64">
        <f t="shared" ref="D53:J53" si="16">D25+D34</f>
        <v>200</v>
      </c>
      <c r="E53" s="64">
        <f t="shared" si="16"/>
        <v>40</v>
      </c>
      <c r="F53" s="64">
        <f t="shared" si="16"/>
        <v>10</v>
      </c>
      <c r="G53" s="65">
        <f t="shared" si="16"/>
        <v>10</v>
      </c>
      <c r="H53" s="63">
        <f t="shared" si="16"/>
        <v>7008</v>
      </c>
      <c r="I53" s="44">
        <f t="shared" si="16"/>
        <v>34</v>
      </c>
      <c r="J53" s="44">
        <f t="shared" si="16"/>
        <v>884</v>
      </c>
    </row>
    <row r="54" spans="2:10">
      <c r="B54" s="57" t="s">
        <v>131</v>
      </c>
      <c r="C54" s="44">
        <f t="shared" ref="C54:J56" si="17">C26+C35</f>
        <v>40</v>
      </c>
      <c r="D54" s="64">
        <f t="shared" si="17"/>
        <v>20</v>
      </c>
      <c r="E54" s="64">
        <f t="shared" si="17"/>
        <v>16</v>
      </c>
      <c r="F54" s="64">
        <f t="shared" si="17"/>
        <v>2</v>
      </c>
      <c r="G54" s="65">
        <f t="shared" si="17"/>
        <v>2</v>
      </c>
      <c r="H54" s="63">
        <f t="shared" si="17"/>
        <v>1186</v>
      </c>
      <c r="I54" s="44">
        <f t="shared" si="17"/>
        <v>10</v>
      </c>
      <c r="J54" s="44">
        <f t="shared" si="17"/>
        <v>420</v>
      </c>
    </row>
    <row r="55" spans="2:10">
      <c r="B55" s="57" t="s">
        <v>132</v>
      </c>
      <c r="C55" s="44">
        <f t="shared" si="17"/>
        <v>10</v>
      </c>
      <c r="D55" s="64">
        <f t="shared" si="17"/>
        <v>6</v>
      </c>
      <c r="E55" s="64">
        <f t="shared" si="17"/>
        <v>4</v>
      </c>
      <c r="F55" s="64">
        <f t="shared" si="17"/>
        <v>0</v>
      </c>
      <c r="G55" s="65">
        <f t="shared" si="17"/>
        <v>0</v>
      </c>
      <c r="H55" s="63">
        <f t="shared" si="17"/>
        <v>214</v>
      </c>
      <c r="I55" s="44">
        <f t="shared" si="17"/>
        <v>8</v>
      </c>
      <c r="J55" s="44">
        <f t="shared" si="17"/>
        <v>240</v>
      </c>
    </row>
    <row r="56" spans="2:10">
      <c r="B56" s="57" t="s">
        <v>133</v>
      </c>
      <c r="C56" s="44">
        <f t="shared" si="17"/>
        <v>172</v>
      </c>
      <c r="D56" s="64">
        <f t="shared" si="17"/>
        <v>160</v>
      </c>
      <c r="E56" s="64">
        <f t="shared" si="17"/>
        <v>10</v>
      </c>
      <c r="F56" s="64">
        <f t="shared" si="17"/>
        <v>2</v>
      </c>
      <c r="G56" s="65">
        <f t="shared" si="17"/>
        <v>0</v>
      </c>
      <c r="H56" s="63">
        <f t="shared" si="17"/>
        <v>3422</v>
      </c>
      <c r="I56" s="58"/>
      <c r="J56" s="58"/>
    </row>
    <row r="57" spans="2:10" ht="15" thickBot="1">
      <c r="B57" s="67" t="s">
        <v>104</v>
      </c>
      <c r="C57" s="66">
        <f>SUM(C53:C56)</f>
        <v>482</v>
      </c>
      <c r="D57" s="160">
        <f>SUM(D53:D56)</f>
        <v>386</v>
      </c>
      <c r="E57" s="160">
        <f t="shared" ref="E57:J57" si="18">SUM(E53:E56)</f>
        <v>70</v>
      </c>
      <c r="F57" s="160">
        <f t="shared" si="18"/>
        <v>14</v>
      </c>
      <c r="G57" s="153">
        <f t="shared" si="18"/>
        <v>12</v>
      </c>
      <c r="H57" s="163">
        <f t="shared" si="18"/>
        <v>11830</v>
      </c>
      <c r="I57" s="152">
        <f t="shared" si="18"/>
        <v>52</v>
      </c>
      <c r="J57" s="153">
        <f t="shared" si="18"/>
        <v>1544</v>
      </c>
    </row>
    <row r="58" spans="2:10">
      <c r="B58" s="59"/>
      <c r="C58" s="60"/>
      <c r="D58" s="61"/>
      <c r="E58" s="61"/>
      <c r="F58" s="61"/>
      <c r="G58" s="61"/>
      <c r="H58" s="61"/>
      <c r="I58" s="61"/>
      <c r="J58" s="61"/>
    </row>
    <row r="59" spans="2:10">
      <c r="B59" s="59"/>
      <c r="C59" s="60"/>
      <c r="D59" s="61"/>
      <c r="E59" s="61"/>
      <c r="F59" s="61"/>
      <c r="G59" s="61"/>
      <c r="H59" s="61"/>
      <c r="I59" s="61"/>
      <c r="J59" s="61"/>
    </row>
    <row r="60" spans="2:10">
      <c r="B60" s="59"/>
      <c r="C60" s="60"/>
      <c r="D60" s="61"/>
      <c r="E60" s="61"/>
      <c r="F60" s="61"/>
      <c r="G60" s="61"/>
      <c r="H60" s="61"/>
      <c r="I60" s="61"/>
      <c r="J60" s="61"/>
    </row>
    <row r="61" spans="2:10">
      <c r="B61" s="59"/>
      <c r="C61" s="60"/>
      <c r="D61" s="61"/>
      <c r="E61" s="61"/>
      <c r="F61" s="61"/>
      <c r="G61" s="61"/>
      <c r="H61" s="61"/>
      <c r="I61" s="61"/>
      <c r="J61" s="61"/>
    </row>
  </sheetData>
  <mergeCells count="54">
    <mergeCell ref="B31:B33"/>
    <mergeCell ref="C31:G31"/>
    <mergeCell ref="I31:J31"/>
    <mergeCell ref="C32:C33"/>
    <mergeCell ref="D32:D33"/>
    <mergeCell ref="E32:G32"/>
    <mergeCell ref="H32:H33"/>
    <mergeCell ref="I32:I33"/>
    <mergeCell ref="J32:J33"/>
    <mergeCell ref="B22:B24"/>
    <mergeCell ref="C22:G22"/>
    <mergeCell ref="I22:J22"/>
    <mergeCell ref="C23:C24"/>
    <mergeCell ref="D23:D24"/>
    <mergeCell ref="E23:G23"/>
    <mergeCell ref="H23:H24"/>
    <mergeCell ref="I23:I24"/>
    <mergeCell ref="J23:J24"/>
    <mergeCell ref="B13:B15"/>
    <mergeCell ref="C13:G13"/>
    <mergeCell ref="I13:J13"/>
    <mergeCell ref="C14:C15"/>
    <mergeCell ref="D14:D15"/>
    <mergeCell ref="E14:G14"/>
    <mergeCell ref="H14:H15"/>
    <mergeCell ref="I14:I15"/>
    <mergeCell ref="J14:J15"/>
    <mergeCell ref="B4:B6"/>
    <mergeCell ref="C4:G4"/>
    <mergeCell ref="I4:J4"/>
    <mergeCell ref="C5:C6"/>
    <mergeCell ref="D5:D6"/>
    <mergeCell ref="E5:G5"/>
    <mergeCell ref="H5:H6"/>
    <mergeCell ref="I5:I6"/>
    <mergeCell ref="J5:J6"/>
    <mergeCell ref="B41:B43"/>
    <mergeCell ref="C41:G41"/>
    <mergeCell ref="I41:J41"/>
    <mergeCell ref="C42:C43"/>
    <mergeCell ref="D42:D43"/>
    <mergeCell ref="E42:G42"/>
    <mergeCell ref="H42:H43"/>
    <mergeCell ref="I42:I43"/>
    <mergeCell ref="J42:J43"/>
    <mergeCell ref="B50:B52"/>
    <mergeCell ref="C50:G50"/>
    <mergeCell ref="I50:J50"/>
    <mergeCell ref="C51:C52"/>
    <mergeCell ref="D51:D52"/>
    <mergeCell ref="E51:G51"/>
    <mergeCell ref="H51:H52"/>
    <mergeCell ref="I51:I52"/>
    <mergeCell ref="J51:J52"/>
  </mergeCells>
  <pageMargins left="0.70866141732283472" right="0.70866141732283472" top="0.74803149606299213" bottom="0.74803149606299213" header="0.31496062992125984" footer="0.31496062992125984"/>
  <pageSetup paperSize="9" scale="85" fitToHeight="0" orientation="landscape" r:id="rId1"/>
  <headerFooter>
    <oddFooter>&amp;A</oddFoot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4E763B-2D83-4C56-BAD1-568B2C5304E3}">
  <sheetPr>
    <tabColor theme="0" tint="-0.249977111117893"/>
    <pageSetUpPr fitToPage="1"/>
  </sheetPr>
  <dimension ref="A1:E14"/>
  <sheetViews>
    <sheetView zoomScale="80" zoomScaleNormal="80" workbookViewId="0"/>
  </sheetViews>
  <sheetFormatPr defaultColWidth="8.7109375" defaultRowHeight="14.45"/>
  <cols>
    <col min="1" max="1" width="5.5703125" style="5" customWidth="1"/>
    <col min="2" max="5" width="20.5703125" style="5" customWidth="1"/>
    <col min="6" max="16384" width="8.7109375" style="5"/>
  </cols>
  <sheetData>
    <row r="1" spans="1:5" s="70" customFormat="1" ht="18.600000000000001">
      <c r="A1" s="71">
        <v>5</v>
      </c>
      <c r="B1" s="142" t="s">
        <v>155</v>
      </c>
      <c r="C1" s="143"/>
      <c r="D1" s="143"/>
    </row>
    <row r="2" spans="1:5">
      <c r="A2" s="86"/>
      <c r="B2" s="7" t="s">
        <v>156</v>
      </c>
    </row>
    <row r="3" spans="1:5" ht="15" thickBot="1"/>
    <row r="4" spans="1:5" ht="30.6" customHeight="1">
      <c r="B4" s="175" t="s">
        <v>157</v>
      </c>
      <c r="C4" s="185" t="s">
        <v>158</v>
      </c>
      <c r="D4" s="185" t="s">
        <v>159</v>
      </c>
      <c r="E4" s="176" t="s">
        <v>160</v>
      </c>
    </row>
    <row r="5" spans="1:5" ht="26.1">
      <c r="B5" s="177" t="s">
        <v>161</v>
      </c>
      <c r="C5" s="184">
        <f>'Reclami ricevuti dom-lib'!C42</f>
        <v>1168</v>
      </c>
      <c r="D5" s="184">
        <f>'Clienti serviti'!C21</f>
        <v>345909.09090909088</v>
      </c>
      <c r="E5" s="178">
        <f>IF(C5/D5*1000&gt;1, C5/D5*1000,"Meno di uno")</f>
        <v>3.3766097240473063</v>
      </c>
    </row>
    <row r="6" spans="1:5" ht="26.1">
      <c r="B6" s="68" t="s">
        <v>162</v>
      </c>
      <c r="C6" s="184">
        <f>'Reclami ricevuti dom-vuln'!C42</f>
        <v>1028</v>
      </c>
      <c r="D6" s="184">
        <f>'Clienti serviti'!D21</f>
        <v>202777.77777777778</v>
      </c>
      <c r="E6" s="178">
        <f>IF(C6/D6*1000&gt;1, C6/D6*1000,"Meno di uno")</f>
        <v>5.0695890410958899</v>
      </c>
    </row>
    <row r="7" spans="1:5" ht="26.1">
      <c r="B7" s="179" t="s">
        <v>163</v>
      </c>
      <c r="C7" s="174" t="s">
        <v>37</v>
      </c>
      <c r="D7" s="174" t="s">
        <v>37</v>
      </c>
      <c r="E7" s="180" t="s">
        <v>37</v>
      </c>
    </row>
    <row r="8" spans="1:5" ht="26.1">
      <c r="B8" s="177" t="s">
        <v>164</v>
      </c>
      <c r="C8" s="184">
        <f>'Reclami ricevuti nondom-lib'!C42</f>
        <v>778</v>
      </c>
      <c r="D8" s="184">
        <f>'Clienti serviti'!F21</f>
        <v>73571.428571428565</v>
      </c>
      <c r="E8" s="178">
        <f>IF(C8/D8*1000&gt;1, C8/D8*1000,"Meno di uno")</f>
        <v>10.574757281553399</v>
      </c>
    </row>
    <row r="9" spans="1:5" ht="26.45" thickBot="1">
      <c r="B9" s="181" t="s">
        <v>165</v>
      </c>
      <c r="C9" s="182" t="s">
        <v>37</v>
      </c>
      <c r="D9" s="182" t="s">
        <v>37</v>
      </c>
      <c r="E9" s="183" t="s">
        <v>37</v>
      </c>
    </row>
    <row r="12" spans="1:5">
      <c r="B12" s="3" t="s">
        <v>166</v>
      </c>
    </row>
    <row r="13" spans="1:5">
      <c r="B13" s="125" t="s">
        <v>167</v>
      </c>
    </row>
    <row r="14" spans="1:5">
      <c r="B14" s="144" t="s">
        <v>168</v>
      </c>
    </row>
  </sheetData>
  <pageMargins left="0.70866141732283472" right="0.70866141732283472" top="0.74803149606299213" bottom="0.74803149606299213" header="0.31496062992125984" footer="0.31496062992125984"/>
  <pageSetup paperSize="9" fitToHeight="0" orientation="landscape" r:id="rId1"/>
  <headerFooter>
    <oddFooter>&amp;A</oddFooter>
  </headerFooter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DE5CFE-ADDB-45D8-A388-582C77488F8C}">
  <sheetPr>
    <tabColor theme="0" tint="-0.249977111117893"/>
    <pageSetUpPr fitToPage="1"/>
  </sheetPr>
  <dimension ref="A1:G17"/>
  <sheetViews>
    <sheetView zoomScale="80" zoomScaleNormal="80" workbookViewId="0"/>
  </sheetViews>
  <sheetFormatPr defaultColWidth="23.140625" defaultRowHeight="14.45"/>
  <cols>
    <col min="1" max="1" width="5.5703125" style="1" customWidth="1"/>
    <col min="2" max="2" width="27.5703125" style="1" customWidth="1"/>
    <col min="3" max="7" width="18.5703125" style="1" customWidth="1"/>
    <col min="8" max="16384" width="23.140625" style="1"/>
  </cols>
  <sheetData>
    <row r="1" spans="1:7" s="32" customFormat="1" ht="18.600000000000001">
      <c r="A1" s="2">
        <v>6</v>
      </c>
      <c r="B1" s="140" t="s">
        <v>169</v>
      </c>
      <c r="C1" s="141"/>
      <c r="D1" s="141"/>
      <c r="E1" s="141"/>
    </row>
    <row r="2" spans="1:7">
      <c r="B2" s="3" t="s">
        <v>156</v>
      </c>
    </row>
    <row r="3" spans="1:7" ht="15" thickBot="1"/>
    <row r="4" spans="1:7" ht="48">
      <c r="B4" s="78" t="s">
        <v>170</v>
      </c>
      <c r="C4" s="164" t="s">
        <v>161</v>
      </c>
      <c r="D4" s="164" t="s">
        <v>171</v>
      </c>
      <c r="E4" s="72" t="s">
        <v>172</v>
      </c>
      <c r="F4" s="164" t="s">
        <v>173</v>
      </c>
      <c r="G4" s="75" t="s">
        <v>174</v>
      </c>
    </row>
    <row r="5" spans="1:7" ht="15.95">
      <c r="B5" s="68" t="s">
        <v>130</v>
      </c>
      <c r="C5" s="165">
        <f>'Prestazioni dom-lib'!H35/('Prestazioni dom-lib'!D35+'Prestazioni dom-lib'!E35)</f>
        <v>29.2</v>
      </c>
      <c r="D5" s="165">
        <f>'Prestazioni dom-vuln'!H26/('Prestazioni dom-vuln'!D26+'Prestazioni dom-vuln'!E26)</f>
        <v>29.2</v>
      </c>
      <c r="E5" s="73">
        <f>'Prestazioni ultima istanza'!H44/('Prestazioni ultima istanza'!D44+'Prestazioni ultima istanza'!E44)</f>
        <v>29.2</v>
      </c>
      <c r="F5" s="165">
        <f>'Prestazioni nondom-lib'!H35/('Prestazioni nondom-lib'!D35+'Prestazioni nondom-lib'!E35)</f>
        <v>29.2</v>
      </c>
      <c r="G5" s="76">
        <f>'Prestazioni ultima istanza'!H53/('Prestazioni ultima istanza'!D53+'Prestazioni ultima istanza'!E53)</f>
        <v>29.2</v>
      </c>
    </row>
    <row r="6" spans="1:7" ht="15.95">
      <c r="B6" s="68" t="s">
        <v>131</v>
      </c>
      <c r="C6" s="165">
        <f>'Prestazioni dom-lib'!H36/('Prestazioni dom-lib'!D36+'Prestazioni dom-lib'!E36)</f>
        <v>32.944444444444443</v>
      </c>
      <c r="D6" s="165">
        <f>'Prestazioni dom-vuln'!H27/('Prestazioni dom-vuln'!D27+'Prestazioni dom-vuln'!E27)</f>
        <v>32.944444444444443</v>
      </c>
      <c r="E6" s="73">
        <f>'Prestazioni ultima istanza'!H45/('Prestazioni ultima istanza'!D45+'Prestazioni ultima istanza'!E45)</f>
        <v>32.944444444444443</v>
      </c>
      <c r="F6" s="165">
        <f>'Prestazioni nondom-lib'!H36/('Prestazioni nondom-lib'!D36+'Prestazioni nondom-lib'!E36)</f>
        <v>32.944444444444443</v>
      </c>
      <c r="G6" s="76">
        <f>'Prestazioni ultima istanza'!H54/('Prestazioni ultima istanza'!D54+'Prestazioni ultima istanza'!E54)</f>
        <v>32.944444444444443</v>
      </c>
    </row>
    <row r="7" spans="1:7" ht="15.95">
      <c r="B7" s="68" t="s">
        <v>132</v>
      </c>
      <c r="C7" s="165">
        <f>'Prestazioni dom-lib'!H37/('Prestazioni dom-lib'!D37+'Prestazioni dom-lib'!E37)</f>
        <v>21.4</v>
      </c>
      <c r="D7" s="165">
        <f>'Prestazioni dom-vuln'!H28/('Prestazioni dom-vuln'!D28+'Prestazioni dom-vuln'!E28)</f>
        <v>21.4</v>
      </c>
      <c r="E7" s="73">
        <f>'Prestazioni ultima istanza'!H46/('Prestazioni ultima istanza'!D46+'Prestazioni ultima istanza'!E46)</f>
        <v>21.4</v>
      </c>
      <c r="F7" s="165">
        <f>'Prestazioni nondom-lib'!H37/('Prestazioni nondom-lib'!D37+'Prestazioni nondom-lib'!E37)</f>
        <v>21.4</v>
      </c>
      <c r="G7" s="76">
        <f>'Prestazioni ultima istanza'!H55/('Prestazioni ultima istanza'!D55+'Prestazioni ultima istanza'!E55)</f>
        <v>21.4</v>
      </c>
    </row>
    <row r="8" spans="1:7" ht="16.5" thickBot="1">
      <c r="B8" s="69" t="s">
        <v>133</v>
      </c>
      <c r="C8" s="166">
        <f>'Prestazioni dom-lib'!H38/('Prestazioni dom-lib'!D38+'Prestazioni dom-lib'!E38)</f>
        <v>20.129411764705882</v>
      </c>
      <c r="D8" s="166">
        <f>'Prestazioni dom-vuln'!H29/('Prestazioni dom-vuln'!D29+'Prestazioni dom-vuln'!E29)</f>
        <v>20.129411764705882</v>
      </c>
      <c r="E8" s="74">
        <f>'Prestazioni ultima istanza'!H47/('Prestazioni ultima istanza'!D47+'Prestazioni ultima istanza'!E47)</f>
        <v>20.129411764705882</v>
      </c>
      <c r="F8" s="166">
        <f>'Prestazioni nondom-lib'!H38/('Prestazioni nondom-lib'!D38+'Prestazioni nondom-lib'!E38)</f>
        <v>20.129411764705882</v>
      </c>
      <c r="G8" s="77">
        <f>'Prestazioni ultima istanza'!H56/('Prestazioni ultima istanza'!D56+'Prestazioni ultima istanza'!E56)</f>
        <v>20.129411764705882</v>
      </c>
    </row>
    <row r="9" spans="1:7">
      <c r="C9" s="6"/>
      <c r="D9" s="6"/>
      <c r="E9" s="6"/>
      <c r="F9" s="6"/>
      <c r="G9" s="6"/>
    </row>
    <row r="15" spans="1:7">
      <c r="B15" s="3" t="s">
        <v>166</v>
      </c>
    </row>
    <row r="16" spans="1:7">
      <c r="B16" s="125" t="s">
        <v>175</v>
      </c>
    </row>
    <row r="17" spans="2:2">
      <c r="B17" s="144" t="s">
        <v>168</v>
      </c>
    </row>
  </sheetData>
  <pageMargins left="0.70866141732283472" right="0.70866141732283472" top="0.74803149606299213" bottom="0.74803149606299213" header="0.31496062992125984" footer="0.31496062992125984"/>
  <pageSetup paperSize="9" fitToHeight="0" orientation="landscape" r:id="rId1"/>
  <headerFooter>
    <oddFooter>&amp;A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AE635FA335894F409CD8528DE541DAF3" ma:contentTypeVersion="22" ma:contentTypeDescription="Creare un nuovo documento." ma:contentTypeScope="" ma:versionID="63717a1411102ee12d8a8b896c246de6">
  <xsd:schema xmlns:xsd="http://www.w3.org/2001/XMLSchema" xmlns:xs="http://www.w3.org/2001/XMLSchema" xmlns:p="http://schemas.microsoft.com/office/2006/metadata/properties" xmlns:ns2="346bd0ed-7293-4b73-945c-2c2df3540c05" xmlns:ns3="17d42c57-8936-4c24-91a7-76c51d87eb77" targetNamespace="http://schemas.microsoft.com/office/2006/metadata/properties" ma:root="true" ma:fieldsID="f803a82e96045536f25ab64e7e114ba6" ns2:_="" ns3:_="">
    <xsd:import namespace="346bd0ed-7293-4b73-945c-2c2df3540c05"/>
    <xsd:import namespace="17d42c57-8936-4c24-91a7-76c51d87eb77"/>
    <xsd:element name="properties">
      <xsd:complexType>
        <xsd:sequence>
          <xsd:element name="documentManagement">
            <xsd:complexType>
              <xsd:all>
                <xsd:element ref="ns2:Nome_Originale" minOccurs="0"/>
                <xsd:element ref="ns2:Tipologia_Documento"/>
                <xsd:element ref="ns2:Firma" minOccurs="0"/>
                <xsd:element ref="ns2:Autore_Firma" minOccurs="0"/>
                <xsd:element ref="ns2:Autore_Documento" minOccurs="0"/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bjectDetectorVersions" minOccurs="0"/>
                <xsd:element ref="ns2:_Flow_SignoffStatu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46bd0ed-7293-4b73-945c-2c2df3540c05" elementFormDefault="qualified">
    <xsd:import namespace="http://schemas.microsoft.com/office/2006/documentManagement/types"/>
    <xsd:import namespace="http://schemas.microsoft.com/office/infopath/2007/PartnerControls"/>
    <xsd:element name="Nome_Originale" ma:index="8" nillable="true" ma:displayName="Nome_Originale" ma:internalName="Nome_Originale">
      <xsd:simpleType>
        <xsd:restriction base="dms:Text">
          <xsd:maxLength value="255"/>
        </xsd:restriction>
      </xsd:simpleType>
    </xsd:element>
    <xsd:element name="Tipologia_Documento" ma:index="9" ma:displayName="Tipologia_Documento" ma:default="Nota" ma:format="Dropdown" ma:indexed="true" ma:internalName="Tipologia_Documento">
      <xsd:simpleType>
        <xsd:restriction base="dms:Choice">
          <xsd:enumeration value="Nota"/>
          <xsd:enumeration value="Provvedimento"/>
          <xsd:enumeration value="Copertina"/>
          <xsd:enumeration value="Comunicazione"/>
          <xsd:enumeration value="Convocazione"/>
          <xsd:enumeration value="Tabelle/Allegati alla nota"/>
          <xsd:enumeration value="Tabelle/Allegati al provvedimento"/>
          <xsd:enumeration value="Tabelle/Allegati alla informativa"/>
          <xsd:enumeration value="Tabelle/Allegati alla comunicazione"/>
          <xsd:enumeration value="Provvedimento pubblico"/>
          <xsd:enumeration value="Tabelle/Allegati al provvedimento pubblico"/>
          <xsd:enumeration value="Verbale pubblico"/>
          <xsd:enumeration value="Documento importato"/>
          <xsd:enumeration value="Verbale"/>
          <xsd:enumeration value="Informativa"/>
          <xsd:enumeration value="Provvedimento Omissis"/>
          <xsd:enumeration value="Provvedimento Corretto"/>
          <xsd:enumeration value="Avviso di errata corrige"/>
          <xsd:enumeration value="Nota errata corrige"/>
          <xsd:enumeration value="Provvedimento errata corrige"/>
          <xsd:enumeration value="Tabelle/Allegati errata corrige"/>
          <xsd:enumeration value="Tabelle/Allegati omissis"/>
        </xsd:restriction>
      </xsd:simpleType>
    </xsd:element>
    <xsd:element name="Firma" ma:index="10" nillable="true" ma:displayName="Firma" ma:default="1" ma:internalName="Firma">
      <xsd:simpleType>
        <xsd:restriction base="dms:Boolean"/>
      </xsd:simpleType>
    </xsd:element>
    <xsd:element name="Autore_Firma" ma:index="11" nillable="true" ma:displayName="Autore_Firma" ma:internalName="Autore_Firma">
      <xsd:simpleType>
        <xsd:restriction base="dms:Text">
          <xsd:maxLength value="255"/>
        </xsd:restriction>
      </xsd:simpleType>
    </xsd:element>
    <xsd:element name="Autore_Documento" ma:index="12" nillable="true" ma:displayName="Autore_Documento" ma:internalName="Autore_Documento">
      <xsd:simpleType>
        <xsd:restriction base="dms:Text">
          <xsd:maxLength value="255"/>
        </xsd:restriction>
      </xsd:simpleType>
    </xsd:element>
    <xsd:element name="MediaServiceMetadata" ma:index="13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4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5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6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9" nillable="true" ma:displayName="Tags" ma:internalName="MediaServiceAutoTags" ma:readOnly="true">
      <xsd:simpleType>
        <xsd:restriction base="dms:Text"/>
      </xsd:simpleType>
    </xsd:element>
    <xsd:element name="MediaServiceOCR" ma:index="2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2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2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24" nillable="true" ma:taxonomy="true" ma:internalName="lcf76f155ced4ddcb4097134ff3c332f" ma:taxonomyFieldName="MediaServiceImageTags" ma:displayName="Tag immagine" ma:readOnly="false" ma:fieldId="{5cf76f15-5ced-4ddc-b409-7134ff3c332f}" ma:taxonomyMulti="true" ma:sspId="a80affac-8c33-4d97-bb50-84f6a7cdd8b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26" nillable="true" ma:displayName="MediaServiceDateTaken" ma:hidden="true" ma:internalName="MediaServiceDateTaken" ma:readOnly="true">
      <xsd:simpleType>
        <xsd:restriction base="dms:Text"/>
      </xsd:simpleType>
    </xsd:element>
    <xsd:element name="MediaServiceObjectDetectorVersions" ma:index="27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_Flow_SignoffStatus" ma:index="28" nillable="true" ma:displayName="Stato consenso" ma:internalName="Stato_x0020_consenso">
      <xsd:simpleType>
        <xsd:restriction base="dms:Text"/>
      </xsd:simpleType>
    </xsd:element>
    <xsd:element name="MediaServiceSearchProperties" ma:index="29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7d42c57-8936-4c24-91a7-76c51d87eb77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Condivis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Condiviso con dettagli" ma:internalName="SharedWithDetails" ma:readOnly="true">
      <xsd:simpleType>
        <xsd:restriction base="dms:Note">
          <xsd:maxLength value="255"/>
        </xsd:restriction>
      </xsd:simpleType>
    </xsd:element>
    <xsd:element name="TaxCatchAll" ma:index="25" nillable="true" ma:displayName="Taxonomy Catch All Column" ma:hidden="true" ma:list="{1a376bc8-db54-4532-abf5-f77c04146533}" ma:internalName="TaxCatchAll" ma:showField="CatchAllData" ma:web="17d42c57-8936-4c24-91a7-76c51d87eb77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i contenuto"/>
        <xsd:element ref="dc:title" minOccurs="0" maxOccurs="1" ma:index="4" ma:displayName="Tito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346bd0ed-7293-4b73-945c-2c2df3540c05">
      <Terms xmlns="http://schemas.microsoft.com/office/infopath/2007/PartnerControls"/>
    </lcf76f155ced4ddcb4097134ff3c332f>
    <Firma xmlns="346bd0ed-7293-4b73-945c-2c2df3540c05">true</Firma>
    <Nome_Originale xmlns="346bd0ed-7293-4b73-945c-2c2df3540c05">dco allB 260223.xlsx</Nome_Originale>
    <Tipologia_Documento xmlns="346bd0ed-7293-4b73-945c-2c2df3540c05">Tabelle/Allegati al provvedimento</Tipologia_Documento>
    <Autore_Documento xmlns="346bd0ed-7293-4b73-945c-2c2df3540c05">DFRANCHI</Autore_Documento>
    <TaxCatchAll xmlns="17d42c57-8936-4c24-91a7-76c51d87eb77" xsi:nil="true"/>
    <Autore_Firma xmlns="346bd0ed-7293-4b73-945c-2c2df3540c05" xsi:nil="true"/>
    <_Flow_SignoffStatus xmlns="346bd0ed-7293-4b73-945c-2c2df3540c05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5089CD49-8ABC-41D4-A041-89FABA17DCD8}"/>
</file>

<file path=customXml/itemProps2.xml><?xml version="1.0" encoding="utf-8"?>
<ds:datastoreItem xmlns:ds="http://schemas.openxmlformats.org/officeDocument/2006/customXml" ds:itemID="{3EBD1080-7BCE-454D-A8A1-EB1AD7FD1855}"/>
</file>

<file path=customXml/itemProps3.xml><?xml version="1.0" encoding="utf-8"?>
<ds:datastoreItem xmlns:ds="http://schemas.openxmlformats.org/officeDocument/2006/customXml" ds:itemID="{F362AFA6-88CD-4CCD-B9E2-D13D78E2074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Franchi Dario</dc:creator>
  <cp:keywords/>
  <dc:description/>
  <cp:lastModifiedBy>D'Elia Roberta</cp:lastModifiedBy>
  <cp:revision/>
  <dcterms:created xsi:type="dcterms:W3CDTF">2025-10-09T14:26:07Z</dcterms:created>
  <dcterms:modified xsi:type="dcterms:W3CDTF">2026-02-24T10:36:23Z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0x010100AE635FA335894F409CD8528DE541DAF3</vt:lpwstr>
  </property>
  <property fmtid="{D5CDD505-2E9C-101B-9397-08002B2CF9AE}" pid="3" name="MediaServiceImageTags">
    <vt:lpwstr/>
  </property>
</Properties>
</file>